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5" windowHeight="9435" activeTab="3"/>
  </bookViews>
  <sheets>
    <sheet name="Sheet1" sheetId="1" r:id="rId1"/>
    <sheet name="Sheet5" sheetId="2" r:id="rId2"/>
    <sheet name="Sheet2" sheetId="3" r:id="rId3"/>
    <sheet name="Sheet3" sheetId="4" r:id="rId4"/>
    <sheet name="Sheet4" sheetId="5" r:id="rId5"/>
  </sheets>
  <definedNames>
    <definedName name="_xlnm._FilterDatabase" localSheetId="1" hidden="1">Sheet5!$K$33:$L$33</definedName>
  </definedNames>
  <calcPr calcId="144525"/>
</workbook>
</file>

<file path=xl/sharedStrings.xml><?xml version="1.0" encoding="utf-8"?>
<sst xmlns="http://schemas.openxmlformats.org/spreadsheetml/2006/main" count="165" uniqueCount="118">
  <si>
    <t>上海汉威康桥电线电缆有限公司（2025年7月）</t>
  </si>
  <si>
    <t>品名规格</t>
  </si>
  <si>
    <t>上月入库</t>
  </si>
  <si>
    <t>本月入库</t>
  </si>
  <si>
    <t>本月出库</t>
  </si>
  <si>
    <t>收入合计</t>
  </si>
  <si>
    <t>迎尔</t>
  </si>
  <si>
    <t>敏瑞</t>
  </si>
  <si>
    <t>联合</t>
  </si>
  <si>
    <t>付出合计</t>
  </si>
  <si>
    <t>车间</t>
  </si>
  <si>
    <t>本月合计</t>
  </si>
  <si>
    <t>280*135*220</t>
  </si>
  <si>
    <t>360*135*220</t>
  </si>
  <si>
    <t>380*135*220</t>
  </si>
  <si>
    <t>450*135*220</t>
  </si>
  <si>
    <t>450*135*320</t>
  </si>
  <si>
    <t>550*175*320</t>
  </si>
  <si>
    <t>630*250*350</t>
  </si>
  <si>
    <t>700*300*450</t>
  </si>
  <si>
    <t>800*300*500</t>
  </si>
  <si>
    <t>400*150*210</t>
  </si>
  <si>
    <t>400*150*210（152）</t>
  </si>
  <si>
    <t>400*150*210（235）</t>
  </si>
  <si>
    <t>400*150*210（236）</t>
  </si>
  <si>
    <t>482*150*280（22-285）</t>
  </si>
  <si>
    <t>482*150*280（286）</t>
  </si>
  <si>
    <t>300*135*150</t>
  </si>
  <si>
    <t>350*135*220</t>
  </si>
  <si>
    <t>400*150*210无字</t>
  </si>
  <si>
    <t>950*450*600</t>
  </si>
  <si>
    <t>220*135*110</t>
  </si>
  <si>
    <t>500*250*250</t>
  </si>
  <si>
    <t>1150*1000*650</t>
  </si>
  <si>
    <t>800*350*650</t>
  </si>
  <si>
    <t>1100*500*900</t>
  </si>
  <si>
    <t>1200*600*600</t>
  </si>
  <si>
    <t>260*135*150</t>
  </si>
  <si>
    <t>1000*450*450（500）</t>
  </si>
  <si>
    <t>合计</t>
  </si>
  <si>
    <t>第一页</t>
  </si>
  <si>
    <t>制单：杨晓赟</t>
  </si>
  <si>
    <t>炎炎</t>
  </si>
  <si>
    <t>常华</t>
  </si>
  <si>
    <t>旺业</t>
  </si>
  <si>
    <t>佳友</t>
  </si>
  <si>
    <t>黑塑盘PL265B</t>
  </si>
  <si>
    <t>380纸塑盘</t>
  </si>
  <si>
    <t>纸盘220*80*160</t>
  </si>
  <si>
    <t>护角5*5*100</t>
  </si>
  <si>
    <t>护角5*5*120</t>
  </si>
  <si>
    <t>水性牛皮纸胶带</t>
  </si>
  <si>
    <t>pvc黑卷膜</t>
  </si>
  <si>
    <t>pvc5公分卷膜</t>
  </si>
  <si>
    <t>pvc8公分卷膜</t>
  </si>
  <si>
    <t>pe8公分卷膜</t>
  </si>
  <si>
    <t>机用8公分卷膜</t>
  </si>
  <si>
    <t>pe50公分卷膜</t>
  </si>
  <si>
    <t>pe1500*0.06</t>
  </si>
  <si>
    <t>pe5公分卷膜</t>
  </si>
  <si>
    <t>纤维板44.5*210</t>
  </si>
  <si>
    <t>气垫膜</t>
  </si>
  <si>
    <t>utp套管</t>
  </si>
  <si>
    <t>F-5封头帽</t>
  </si>
  <si>
    <t>F-6封头帽</t>
  </si>
  <si>
    <t>F-7封头帽</t>
  </si>
  <si>
    <t>F-8封头帽</t>
  </si>
  <si>
    <t>F-9封头帽</t>
  </si>
  <si>
    <t>F-10封头帽</t>
  </si>
  <si>
    <t>F-12封头帽</t>
  </si>
  <si>
    <t>F-14封头帽</t>
  </si>
  <si>
    <t>F-16封头帽</t>
  </si>
  <si>
    <r>
      <rPr>
        <sz val="11"/>
        <color theme="1"/>
        <rFont val="Tahoma"/>
        <charset val="134"/>
      </rPr>
      <t>360*150*210</t>
    </r>
    <r>
      <rPr>
        <sz val="11"/>
        <color theme="1"/>
        <rFont val="Microsoft YaHei UI"/>
        <charset val="134"/>
      </rPr>
      <t>纸塑盘</t>
    </r>
  </si>
  <si>
    <t>第二页</t>
  </si>
  <si>
    <t>灵美</t>
  </si>
  <si>
    <t>隆励五金</t>
  </si>
  <si>
    <t>瓦楞纸21.5*120（小）</t>
  </si>
  <si>
    <t>18*85</t>
  </si>
  <si>
    <t>31.5*180（中）</t>
  </si>
  <si>
    <t>34.5*220（大）</t>
  </si>
  <si>
    <t>圆筒420*420*0</t>
  </si>
  <si>
    <t>110*110（垫纸）</t>
  </si>
  <si>
    <t>35*35*11</t>
  </si>
  <si>
    <t>35*35*28</t>
  </si>
  <si>
    <t>36*36*61</t>
  </si>
  <si>
    <t>46*46*16</t>
  </si>
  <si>
    <t>400*300*240</t>
  </si>
  <si>
    <t>50*15*50</t>
  </si>
  <si>
    <t>405*405*310</t>
  </si>
  <si>
    <t>34.5*30.31.8外箱</t>
  </si>
  <si>
    <t>33*28.5*30内箱</t>
  </si>
  <si>
    <t>425*425*265</t>
  </si>
  <si>
    <t>50*50.5*34</t>
  </si>
  <si>
    <t>50*50.5*34无字</t>
  </si>
  <si>
    <t>425*425*265无字</t>
  </si>
  <si>
    <t>hsyu-6 38.5*31*40</t>
  </si>
  <si>
    <t>hsyu-5e 36*36*21</t>
  </si>
  <si>
    <t>无字内箱33*28*29.5</t>
  </si>
  <si>
    <t>355*355*206无字五类</t>
  </si>
  <si>
    <t>棉布</t>
  </si>
  <si>
    <t>210*210*135</t>
  </si>
  <si>
    <t>630*325</t>
  </si>
  <si>
    <t>420*420*230 gitty</t>
  </si>
  <si>
    <t>第三页</t>
  </si>
  <si>
    <t>北彩</t>
  </si>
  <si>
    <t>丰盛印刷</t>
  </si>
  <si>
    <t>缆普</t>
  </si>
  <si>
    <t>回盘</t>
  </si>
  <si>
    <t>常州常华</t>
  </si>
  <si>
    <t>22-229-01lf</t>
  </si>
  <si>
    <t>1100*1100 套</t>
  </si>
  <si>
    <r>
      <t xml:space="preserve">810*810 </t>
    </r>
    <r>
      <rPr>
        <sz val="10"/>
        <rFont val="宋体"/>
        <charset val="134"/>
      </rPr>
      <t>套</t>
    </r>
  </si>
  <si>
    <r>
      <t xml:space="preserve">1040*1040 </t>
    </r>
    <r>
      <rPr>
        <sz val="11"/>
        <color theme="1"/>
        <rFont val="宋体"/>
        <charset val="134"/>
      </rPr>
      <t>块</t>
    </r>
  </si>
  <si>
    <r>
      <t xml:space="preserve">910*450 </t>
    </r>
    <r>
      <rPr>
        <sz val="11"/>
        <color theme="1"/>
        <rFont val="宋体"/>
        <charset val="134"/>
      </rPr>
      <t>块</t>
    </r>
  </si>
  <si>
    <t>1100*550 块</t>
  </si>
  <si>
    <t>第四页</t>
  </si>
  <si>
    <t>上海汉威康桥电线电缆有限公司（2025年6月）</t>
  </si>
  <si>
    <t>第五页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</si>
</sst>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</font>
    <font>
      <sz val="11"/>
      <color theme="1"/>
      <name val="Microsoft YaHei UI"/>
      <charset val="134"/>
    </font>
    <font>
      <sz val="9"/>
      <color theme="1"/>
      <name val="Tahoma"/>
      <charset val="134"/>
    </font>
    <font>
      <sz val="10"/>
      <name val="宋体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4" borderId="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3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/>
    <xf numFmtId="0" fontId="0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/>
    <xf numFmtId="0" fontId="1" fillId="0" borderId="1" xfId="49" applyFont="1" applyBorder="1" applyAlignment="1">
      <alignment horizontal="right" vertical="center"/>
    </xf>
    <xf numFmtId="0" fontId="7" fillId="0" borderId="1" xfId="49" applyFont="1" applyBorder="1" applyAlignment="1">
      <alignment vertical="center"/>
    </xf>
    <xf numFmtId="0" fontId="2" fillId="0" borderId="1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24" sqref="L24"/>
    </sheetView>
  </sheetViews>
  <sheetFormatPr defaultColWidth="9" defaultRowHeight="14.25"/>
  <cols>
    <col min="1" max="1" width="20.625" customWidth="1"/>
    <col min="11" max="11" width="9.125" customWidth="1"/>
    <col min="12" max="12" width="8.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6</v>
      </c>
      <c r="E3" s="1" t="s">
        <v>7</v>
      </c>
      <c r="F3" s="1" t="s">
        <v>8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12</v>
      </c>
      <c r="B4" s="2">
        <v>120</v>
      </c>
      <c r="C4" s="2"/>
      <c r="D4" s="2"/>
      <c r="E4" s="2"/>
      <c r="F4" s="2"/>
      <c r="G4" s="2"/>
      <c r="H4" s="2"/>
      <c r="I4" s="2"/>
      <c r="J4" s="2">
        <f t="shared" ref="J4:J12" si="0">B4+D4-L4</f>
        <v>18</v>
      </c>
      <c r="K4" s="2"/>
      <c r="L4" s="2">
        <v>102</v>
      </c>
    </row>
    <row r="5" spans="1:12">
      <c r="A5" s="2" t="s">
        <v>13</v>
      </c>
      <c r="B5" s="2">
        <v>500</v>
      </c>
      <c r="C5" s="2"/>
      <c r="D5" s="2">
        <v>700</v>
      </c>
      <c r="E5" s="2"/>
      <c r="F5" s="2"/>
      <c r="G5" s="2"/>
      <c r="H5" s="2"/>
      <c r="I5" s="2"/>
      <c r="J5" s="2">
        <f t="shared" si="0"/>
        <v>600</v>
      </c>
      <c r="K5" s="2"/>
      <c r="L5" s="2">
        <v>600</v>
      </c>
    </row>
    <row r="6" spans="1:12">
      <c r="A6" s="2" t="s">
        <v>14</v>
      </c>
      <c r="B6" s="2">
        <v>177</v>
      </c>
      <c r="C6" s="2"/>
      <c r="D6" s="2"/>
      <c r="E6" s="2"/>
      <c r="F6" s="2"/>
      <c r="G6" s="2"/>
      <c r="H6" s="2"/>
      <c r="I6" s="2"/>
      <c r="J6" s="2">
        <f t="shared" si="0"/>
        <v>27</v>
      </c>
      <c r="K6" s="2"/>
      <c r="L6" s="2">
        <v>150</v>
      </c>
    </row>
    <row r="7" spans="1:12">
      <c r="A7" s="2" t="s">
        <v>15</v>
      </c>
      <c r="B7" s="2">
        <v>84</v>
      </c>
      <c r="C7" s="2"/>
      <c r="D7" s="2">
        <v>111</v>
      </c>
      <c r="E7" s="2"/>
      <c r="F7" s="2"/>
      <c r="G7" s="2"/>
      <c r="H7" s="2"/>
      <c r="I7" s="2"/>
      <c r="J7" s="2">
        <f t="shared" si="0"/>
        <v>24</v>
      </c>
      <c r="K7" s="2"/>
      <c r="L7" s="2">
        <v>171</v>
      </c>
    </row>
    <row r="8" spans="1:12">
      <c r="A8" s="2" t="s">
        <v>16</v>
      </c>
      <c r="B8" s="2">
        <v>130</v>
      </c>
      <c r="C8" s="2"/>
      <c r="D8" s="2">
        <v>150</v>
      </c>
      <c r="E8" s="2"/>
      <c r="F8" s="2"/>
      <c r="G8" s="2"/>
      <c r="H8" s="2"/>
      <c r="I8" s="2"/>
      <c r="J8" s="2">
        <f t="shared" si="0"/>
        <v>280</v>
      </c>
      <c r="K8" s="2"/>
      <c r="L8" s="2">
        <v>0</v>
      </c>
    </row>
    <row r="9" spans="1:12">
      <c r="A9" s="2" t="s">
        <v>17</v>
      </c>
      <c r="B9" s="2">
        <v>36</v>
      </c>
      <c r="C9" s="2"/>
      <c r="D9" s="2">
        <v>117</v>
      </c>
      <c r="E9" s="2"/>
      <c r="F9" s="2"/>
      <c r="G9" s="2"/>
      <c r="H9" s="2"/>
      <c r="I9" s="2"/>
      <c r="J9" s="2">
        <f t="shared" si="0"/>
        <v>7</v>
      </c>
      <c r="K9" s="2"/>
      <c r="L9" s="2">
        <v>146</v>
      </c>
    </row>
    <row r="10" spans="1:12">
      <c r="A10" s="2" t="s">
        <v>18</v>
      </c>
      <c r="B10" s="2">
        <v>53</v>
      </c>
      <c r="C10" s="2"/>
      <c r="D10" s="2">
        <v>80</v>
      </c>
      <c r="E10" s="2"/>
      <c r="F10" s="2"/>
      <c r="G10" s="2"/>
      <c r="H10" s="2"/>
      <c r="I10" s="2"/>
      <c r="J10" s="2">
        <f t="shared" si="0"/>
        <v>43</v>
      </c>
      <c r="K10" s="2"/>
      <c r="L10" s="2">
        <v>90</v>
      </c>
    </row>
    <row r="11" spans="1:12">
      <c r="A11" s="2" t="s">
        <v>19</v>
      </c>
      <c r="B11" s="2">
        <v>11</v>
      </c>
      <c r="C11" s="2"/>
      <c r="D11" s="2">
        <v>70</v>
      </c>
      <c r="E11" s="2"/>
      <c r="F11" s="2"/>
      <c r="G11" s="2"/>
      <c r="H11" s="2"/>
      <c r="I11" s="2"/>
      <c r="J11" s="2">
        <f t="shared" si="0"/>
        <v>19</v>
      </c>
      <c r="K11" s="2"/>
      <c r="L11" s="2">
        <v>62</v>
      </c>
    </row>
    <row r="12" spans="1:12">
      <c r="A12" s="2" t="s">
        <v>20</v>
      </c>
      <c r="B12" s="2">
        <v>27</v>
      </c>
      <c r="C12" s="2"/>
      <c r="D12" s="2"/>
      <c r="E12" s="2"/>
      <c r="F12" s="2"/>
      <c r="G12" s="2"/>
      <c r="H12" s="2"/>
      <c r="I12" s="2"/>
      <c r="J12" s="2">
        <f t="shared" si="0"/>
        <v>13</v>
      </c>
      <c r="K12" s="2"/>
      <c r="L12" s="2">
        <v>14</v>
      </c>
    </row>
    <row r="13" spans="1:12">
      <c r="A13" s="2" t="s">
        <v>21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ref="J13:J18" si="1">B13+E13-L13</f>
        <v>0</v>
      </c>
      <c r="K13" s="2"/>
      <c r="L13" s="2">
        <v>0</v>
      </c>
    </row>
    <row r="14" spans="1:12">
      <c r="A14" s="2" t="s">
        <v>22</v>
      </c>
      <c r="B14" s="2">
        <v>0</v>
      </c>
      <c r="C14" s="2"/>
      <c r="D14" s="2"/>
      <c r="E14" s="2">
        <v>51</v>
      </c>
      <c r="F14" s="2"/>
      <c r="G14" s="2"/>
      <c r="H14" s="2"/>
      <c r="I14" s="2"/>
      <c r="J14" s="2">
        <f t="shared" si="1"/>
        <v>17</v>
      </c>
      <c r="K14" s="2"/>
      <c r="L14" s="2">
        <v>34</v>
      </c>
    </row>
    <row r="15" spans="1:12">
      <c r="A15" s="2" t="s">
        <v>23</v>
      </c>
      <c r="B15" s="2">
        <v>296</v>
      </c>
      <c r="C15" s="2"/>
      <c r="D15" s="2"/>
      <c r="E15" s="15"/>
      <c r="F15" s="2"/>
      <c r="G15" s="2"/>
      <c r="H15" s="2"/>
      <c r="I15" s="2"/>
      <c r="J15" s="2">
        <f t="shared" si="1"/>
        <v>0</v>
      </c>
      <c r="K15" s="2"/>
      <c r="L15" s="2">
        <v>296</v>
      </c>
    </row>
    <row r="16" spans="1:12">
      <c r="A16" s="2" t="s">
        <v>24</v>
      </c>
      <c r="B16" s="2">
        <v>0</v>
      </c>
      <c r="C16" s="2"/>
      <c r="D16" s="2"/>
      <c r="E16" s="15">
        <v>427</v>
      </c>
      <c r="F16" s="2"/>
      <c r="G16" s="2"/>
      <c r="H16" s="2"/>
      <c r="I16" s="2"/>
      <c r="J16" s="2">
        <f t="shared" si="1"/>
        <v>331</v>
      </c>
      <c r="K16" s="2"/>
      <c r="L16" s="2">
        <v>96</v>
      </c>
    </row>
    <row r="17" spans="1:12">
      <c r="A17" s="16" t="s">
        <v>25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1"/>
        <v>0</v>
      </c>
      <c r="K17" s="2"/>
      <c r="L17" s="2">
        <v>0</v>
      </c>
    </row>
    <row r="18" spans="1:12">
      <c r="A18" s="2" t="s">
        <v>26</v>
      </c>
      <c r="B18" s="2">
        <v>0</v>
      </c>
      <c r="C18" s="2"/>
      <c r="D18" s="2"/>
      <c r="E18" s="15"/>
      <c r="F18" s="2"/>
      <c r="G18" s="2"/>
      <c r="H18" s="2"/>
      <c r="I18" s="2"/>
      <c r="J18" s="2">
        <f t="shared" si="1"/>
        <v>0</v>
      </c>
      <c r="K18" s="2"/>
      <c r="L18" s="2">
        <v>0</v>
      </c>
    </row>
    <row r="19" spans="1:12">
      <c r="A19" s="2" t="s">
        <v>27</v>
      </c>
      <c r="B19" s="2">
        <v>14</v>
      </c>
      <c r="C19" s="2"/>
      <c r="D19" s="2"/>
      <c r="E19" s="2"/>
      <c r="F19" s="2"/>
      <c r="G19" s="2"/>
      <c r="H19" s="2"/>
      <c r="I19" s="2"/>
      <c r="J19" s="2">
        <f t="shared" ref="J19:J30" si="2">B19+D19-L19</f>
        <v>0</v>
      </c>
      <c r="K19" s="2"/>
      <c r="L19" s="2">
        <v>14</v>
      </c>
    </row>
    <row r="20" spans="1:12">
      <c r="A20" s="2" t="s">
        <v>28</v>
      </c>
      <c r="B20" s="2">
        <v>0</v>
      </c>
      <c r="C20" s="2"/>
      <c r="D20" s="2"/>
      <c r="E20" s="2"/>
      <c r="F20" s="2"/>
      <c r="G20" s="2"/>
      <c r="H20" s="2"/>
      <c r="I20" s="2"/>
      <c r="J20" s="2">
        <f t="shared" si="2"/>
        <v>0</v>
      </c>
      <c r="K20" s="2"/>
      <c r="L20" s="2">
        <v>0</v>
      </c>
    </row>
    <row r="21" spans="1:12">
      <c r="A21" s="2" t="s">
        <v>29</v>
      </c>
      <c r="B21" s="2">
        <v>27</v>
      </c>
      <c r="C21" s="2"/>
      <c r="D21" s="2"/>
      <c r="E21" s="2"/>
      <c r="F21" s="2"/>
      <c r="G21" s="2"/>
      <c r="H21" s="2"/>
      <c r="I21" s="2"/>
      <c r="J21" s="2">
        <f>B21+E21-L21</f>
        <v>0</v>
      </c>
      <c r="K21" s="2"/>
      <c r="L21" s="2">
        <v>27</v>
      </c>
    </row>
    <row r="22" spans="1:12">
      <c r="A22" s="2" t="s">
        <v>30</v>
      </c>
      <c r="B22" s="2">
        <v>6</v>
      </c>
      <c r="C22" s="2"/>
      <c r="D22" s="2"/>
      <c r="E22" s="2"/>
      <c r="F22" s="2"/>
      <c r="G22" s="2"/>
      <c r="H22" s="2"/>
      <c r="I22" s="2"/>
      <c r="J22" s="2">
        <f t="shared" si="2"/>
        <v>0</v>
      </c>
      <c r="K22" s="2"/>
      <c r="L22" s="2">
        <v>6</v>
      </c>
    </row>
    <row r="23" spans="1:12">
      <c r="A23" s="2" t="s">
        <v>31</v>
      </c>
      <c r="B23" s="2">
        <v>66</v>
      </c>
      <c r="C23" s="2"/>
      <c r="D23" s="2"/>
      <c r="E23" s="2"/>
      <c r="F23" s="2"/>
      <c r="G23" s="2"/>
      <c r="H23" s="2"/>
      <c r="I23" s="2"/>
      <c r="J23" s="2">
        <f t="shared" si="2"/>
        <v>0</v>
      </c>
      <c r="K23" s="2"/>
      <c r="L23" s="2">
        <v>66</v>
      </c>
    </row>
    <row r="24" spans="1:12">
      <c r="A24" s="2" t="s">
        <v>32</v>
      </c>
      <c r="B24" s="2">
        <v>5</v>
      </c>
      <c r="C24" s="2"/>
      <c r="D24" s="2"/>
      <c r="E24" s="2"/>
      <c r="F24" s="2"/>
      <c r="G24" s="2"/>
      <c r="H24" s="2"/>
      <c r="I24" s="2"/>
      <c r="J24" s="2">
        <f t="shared" si="2"/>
        <v>0</v>
      </c>
      <c r="K24" s="2"/>
      <c r="L24" s="2">
        <v>5</v>
      </c>
    </row>
    <row r="25" spans="1:12">
      <c r="A25" s="17" t="s">
        <v>33</v>
      </c>
      <c r="B25" s="2">
        <v>1</v>
      </c>
      <c r="C25" s="2"/>
      <c r="D25" s="2"/>
      <c r="E25" s="2"/>
      <c r="F25" s="2"/>
      <c r="G25" s="2"/>
      <c r="H25" s="2"/>
      <c r="I25" s="2"/>
      <c r="J25" s="2">
        <f t="shared" si="2"/>
        <v>0</v>
      </c>
      <c r="K25" s="2"/>
      <c r="L25" s="2">
        <v>1</v>
      </c>
    </row>
    <row r="26" spans="1:12">
      <c r="A26" s="2" t="s">
        <v>34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2"/>
        <v>0</v>
      </c>
      <c r="K26" s="2"/>
      <c r="L26" s="2">
        <v>0</v>
      </c>
    </row>
    <row r="27" spans="1:12">
      <c r="A27" s="2" t="s">
        <v>35</v>
      </c>
      <c r="B27" s="2">
        <v>2</v>
      </c>
      <c r="C27" s="2"/>
      <c r="D27" s="2"/>
      <c r="E27" s="2"/>
      <c r="F27" s="2"/>
      <c r="G27" s="2"/>
      <c r="H27" s="2"/>
      <c r="I27" s="2"/>
      <c r="J27" s="2">
        <f t="shared" si="2"/>
        <v>0</v>
      </c>
      <c r="K27" s="2"/>
      <c r="L27" s="2">
        <v>2</v>
      </c>
    </row>
    <row r="28" spans="1:12">
      <c r="A28" s="2" t="s">
        <v>36</v>
      </c>
      <c r="B28" s="2">
        <v>1</v>
      </c>
      <c r="C28" s="2"/>
      <c r="D28" s="2"/>
      <c r="E28" s="2"/>
      <c r="F28" s="2"/>
      <c r="G28" s="2"/>
      <c r="H28" s="2"/>
      <c r="I28" s="2"/>
      <c r="J28" s="2">
        <f t="shared" si="2"/>
        <v>0</v>
      </c>
      <c r="K28" s="2"/>
      <c r="L28" s="2">
        <v>1</v>
      </c>
    </row>
    <row r="29" spans="1:12">
      <c r="A29" s="2" t="s">
        <v>37</v>
      </c>
      <c r="B29" s="2">
        <v>282</v>
      </c>
      <c r="C29" s="2"/>
      <c r="D29" s="2"/>
      <c r="E29" s="2"/>
      <c r="F29" s="2"/>
      <c r="G29" s="2"/>
      <c r="H29" s="2"/>
      <c r="I29" s="2"/>
      <c r="J29" s="2">
        <f t="shared" si="2"/>
        <v>0</v>
      </c>
      <c r="K29" s="2"/>
      <c r="L29" s="2">
        <v>282</v>
      </c>
    </row>
    <row r="30" spans="1:12">
      <c r="A30" s="2" t="s">
        <v>38</v>
      </c>
      <c r="B30" s="2">
        <v>3</v>
      </c>
      <c r="C30" s="2"/>
      <c r="D30" s="2"/>
      <c r="E30" s="2"/>
      <c r="F30" s="2"/>
      <c r="G30" s="2"/>
      <c r="H30" s="2"/>
      <c r="I30" s="2"/>
      <c r="J30" s="2">
        <f t="shared" si="2"/>
        <v>0</v>
      </c>
      <c r="K30" s="2"/>
      <c r="L30" s="2">
        <v>3</v>
      </c>
    </row>
    <row r="31" spans="1:13">
      <c r="A31" s="6" t="s">
        <v>39</v>
      </c>
      <c r="B31" s="3">
        <f>SUM(B4:B30)</f>
        <v>1841</v>
      </c>
      <c r="C31" s="3"/>
      <c r="D31" s="3">
        <f>SUM(D4:D30)</f>
        <v>1228</v>
      </c>
      <c r="E31" s="3">
        <f>SUM(E4:E30)</f>
        <v>478</v>
      </c>
      <c r="F31" s="3">
        <f>SUM(F4:F30)</f>
        <v>0</v>
      </c>
      <c r="G31" s="3"/>
      <c r="H31" s="3"/>
      <c r="I31" s="3"/>
      <c r="J31" s="3">
        <f>SUM(J4:J30)</f>
        <v>1379</v>
      </c>
      <c r="K31" s="3"/>
      <c r="L31" s="3">
        <f>SUM(L4:L30)</f>
        <v>2168</v>
      </c>
      <c r="M31">
        <f>B31+D31+E31+F31-J31</f>
        <v>2168</v>
      </c>
    </row>
    <row r="33" spans="1:12">
      <c r="A33" s="7" t="s">
        <v>40</v>
      </c>
      <c r="I33" s="7" t="s">
        <v>41</v>
      </c>
      <c r="J33" s="7"/>
      <c r="K33" s="8">
        <v>45874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  <ignoredErrors>
    <ignoredError sqref="J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L19" sqref="L19"/>
    </sheetView>
  </sheetViews>
  <sheetFormatPr defaultColWidth="9" defaultRowHeight="14.25"/>
  <cols>
    <col min="1" max="1" width="16.75" customWidth="1"/>
    <col min="13" max="13" width="9.375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42</v>
      </c>
      <c r="E3" s="1" t="s">
        <v>43</v>
      </c>
      <c r="F3" s="2" t="s">
        <v>44</v>
      </c>
      <c r="G3" s="2" t="s">
        <v>45</v>
      </c>
      <c r="H3" s="2" t="s">
        <v>6</v>
      </c>
      <c r="I3" s="2" t="s">
        <v>9</v>
      </c>
      <c r="J3" s="1" t="s">
        <v>10</v>
      </c>
      <c r="K3" s="2"/>
      <c r="L3" s="2" t="s">
        <v>11</v>
      </c>
    </row>
    <row r="4" spans="1:12">
      <c r="A4" s="2" t="s">
        <v>46</v>
      </c>
      <c r="B4" s="2">
        <v>242</v>
      </c>
      <c r="C4" s="2"/>
      <c r="D4" s="2"/>
      <c r="E4" s="2"/>
      <c r="F4" s="2"/>
      <c r="G4" s="2"/>
      <c r="H4" s="2"/>
      <c r="I4" s="2"/>
      <c r="J4" s="2">
        <f>B4+E4-L4</f>
        <v>0</v>
      </c>
      <c r="K4" s="2"/>
      <c r="L4" s="2">
        <v>242</v>
      </c>
    </row>
    <row r="5" spans="1:12">
      <c r="A5" s="2" t="s">
        <v>47</v>
      </c>
      <c r="B5" s="2">
        <v>0</v>
      </c>
      <c r="C5" s="2"/>
      <c r="D5" s="2"/>
      <c r="E5" s="2"/>
      <c r="F5" s="2"/>
      <c r="G5" s="2"/>
      <c r="H5" s="2"/>
      <c r="I5" s="2"/>
      <c r="J5" s="2">
        <f t="shared" ref="J5:J17" si="0">B5+D5+E5+F5+G5-L5</f>
        <v>0</v>
      </c>
      <c r="K5" s="2"/>
      <c r="L5" s="2">
        <v>0</v>
      </c>
    </row>
    <row r="6" spans="1:12">
      <c r="A6" s="2" t="s">
        <v>48</v>
      </c>
      <c r="B6" s="2">
        <v>0</v>
      </c>
      <c r="C6" s="2"/>
      <c r="D6" s="2"/>
      <c r="E6" s="2"/>
      <c r="F6" s="2"/>
      <c r="G6" s="2">
        <v>1000</v>
      </c>
      <c r="H6" s="2"/>
      <c r="I6" s="2"/>
      <c r="J6" s="2">
        <f t="shared" si="0"/>
        <v>0</v>
      </c>
      <c r="K6" s="2"/>
      <c r="L6" s="2">
        <v>1000</v>
      </c>
    </row>
    <row r="7" spans="1:12">
      <c r="A7" s="2" t="s">
        <v>49</v>
      </c>
      <c r="B7" s="2">
        <v>0</v>
      </c>
      <c r="C7" s="2"/>
      <c r="D7" s="2"/>
      <c r="E7" s="2"/>
      <c r="F7" s="2"/>
      <c r="G7" s="2"/>
      <c r="H7" s="2"/>
      <c r="I7" s="2"/>
      <c r="J7" s="2">
        <f t="shared" si="0"/>
        <v>0</v>
      </c>
      <c r="K7" s="2"/>
      <c r="L7" s="2">
        <v>0</v>
      </c>
    </row>
    <row r="8" spans="1:12">
      <c r="A8" s="2" t="s">
        <v>50</v>
      </c>
      <c r="B8" s="2">
        <v>0</v>
      </c>
      <c r="C8" s="2"/>
      <c r="D8" s="2"/>
      <c r="E8" s="2"/>
      <c r="F8" s="2"/>
      <c r="G8" s="2"/>
      <c r="H8" s="2"/>
      <c r="I8" s="2"/>
      <c r="J8" s="2">
        <f t="shared" si="0"/>
        <v>0</v>
      </c>
      <c r="K8" s="2"/>
      <c r="L8" s="2">
        <v>0</v>
      </c>
    </row>
    <row r="9" spans="1:12">
      <c r="A9" s="2" t="s">
        <v>51</v>
      </c>
      <c r="B9" s="2">
        <v>0</v>
      </c>
      <c r="C9" s="2"/>
      <c r="D9" s="2"/>
      <c r="E9" s="2"/>
      <c r="F9" s="2"/>
      <c r="G9" s="2"/>
      <c r="H9" s="2"/>
      <c r="I9" s="2"/>
      <c r="J9" s="2">
        <f t="shared" si="0"/>
        <v>0</v>
      </c>
      <c r="K9" s="2"/>
      <c r="L9" s="2">
        <v>0</v>
      </c>
    </row>
    <row r="10" spans="1:12">
      <c r="A10" s="2" t="s">
        <v>52</v>
      </c>
      <c r="B10" s="2">
        <v>100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100</v>
      </c>
    </row>
    <row r="11" spans="1:12">
      <c r="A11" s="2" t="s">
        <v>53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54</v>
      </c>
      <c r="B12" s="2">
        <v>75</v>
      </c>
      <c r="C12" s="2"/>
      <c r="D12" s="2"/>
      <c r="E12" s="2"/>
      <c r="F12" s="2"/>
      <c r="G12" s="2"/>
      <c r="H12" s="2"/>
      <c r="I12" s="2"/>
      <c r="J12" s="2">
        <f t="shared" si="0"/>
        <v>0</v>
      </c>
      <c r="K12" s="2"/>
      <c r="L12" s="2">
        <v>75</v>
      </c>
    </row>
    <row r="13" spans="1:12">
      <c r="A13" s="2" t="s">
        <v>55</v>
      </c>
      <c r="B13" s="2">
        <v>126</v>
      </c>
      <c r="C13" s="2"/>
      <c r="D13" s="2"/>
      <c r="E13" s="2"/>
      <c r="F13" s="2"/>
      <c r="G13" s="2"/>
      <c r="H13" s="2"/>
      <c r="I13" s="2"/>
      <c r="J13" s="2">
        <f t="shared" si="0"/>
        <v>72</v>
      </c>
      <c r="K13" s="2"/>
      <c r="L13" s="2">
        <v>54</v>
      </c>
    </row>
    <row r="14" spans="1:12">
      <c r="A14" s="2" t="s">
        <v>56</v>
      </c>
      <c r="B14" s="2">
        <v>375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375</v>
      </c>
    </row>
    <row r="15" spans="1:12">
      <c r="A15" s="2" t="s">
        <v>57</v>
      </c>
      <c r="B15" s="2">
        <v>108</v>
      </c>
      <c r="C15" s="2"/>
      <c r="D15" s="2"/>
      <c r="E15" s="2"/>
      <c r="F15" s="2"/>
      <c r="G15" s="2"/>
      <c r="H15" s="2"/>
      <c r="I15" s="2"/>
      <c r="J15" s="2">
        <f t="shared" si="0"/>
        <v>72</v>
      </c>
      <c r="K15" s="2"/>
      <c r="L15" s="2">
        <v>36</v>
      </c>
    </row>
    <row r="16" spans="1:12">
      <c r="A16" s="2" t="s">
        <v>58</v>
      </c>
      <c r="B16" s="2">
        <v>108.6</v>
      </c>
      <c r="C16" s="2"/>
      <c r="D16" s="2"/>
      <c r="E16" s="2"/>
      <c r="F16" s="2"/>
      <c r="G16" s="2"/>
      <c r="H16" s="2"/>
      <c r="I16" s="2"/>
      <c r="J16" s="2">
        <f>B16+H16-L16</f>
        <v>0</v>
      </c>
      <c r="K16" s="2"/>
      <c r="L16" s="2">
        <v>108.6</v>
      </c>
    </row>
    <row r="17" spans="1:12">
      <c r="A17" s="2" t="s">
        <v>59</v>
      </c>
      <c r="B17" s="2">
        <v>90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90</v>
      </c>
    </row>
    <row r="18" spans="1:12">
      <c r="A18" s="2" t="s">
        <v>60</v>
      </c>
      <c r="B18" s="2">
        <v>100</v>
      </c>
      <c r="C18" s="2"/>
      <c r="D18" s="2"/>
      <c r="E18" s="2"/>
      <c r="F18" s="2"/>
      <c r="G18" s="2"/>
      <c r="H18" s="2">
        <v>640</v>
      </c>
      <c r="I18" s="2"/>
      <c r="J18" s="2">
        <f>B18+H18-L18</f>
        <v>100</v>
      </c>
      <c r="K18" s="2"/>
      <c r="L18" s="2">
        <v>640</v>
      </c>
    </row>
    <row r="19" spans="1:12">
      <c r="A19" s="2" t="s">
        <v>61</v>
      </c>
      <c r="B19" s="2">
        <v>120</v>
      </c>
      <c r="C19" s="2"/>
      <c r="D19" s="2"/>
      <c r="E19" s="2"/>
      <c r="F19" s="2"/>
      <c r="G19" s="2"/>
      <c r="H19" s="2"/>
      <c r="I19" s="2"/>
      <c r="J19" s="2">
        <f>B19+D19+E19+F19+G19+H19-L19</f>
        <v>0</v>
      </c>
      <c r="K19" s="2"/>
      <c r="L19" s="2">
        <v>120</v>
      </c>
    </row>
    <row r="20" spans="1:12">
      <c r="A20" s="2" t="s">
        <v>62</v>
      </c>
      <c r="B20" s="2">
        <v>4000</v>
      </c>
      <c r="C20" s="2"/>
      <c r="D20" s="2"/>
      <c r="E20" s="2"/>
      <c r="F20" s="2"/>
      <c r="G20" s="2"/>
      <c r="H20" s="2"/>
      <c r="I20" s="2"/>
      <c r="J20" s="2">
        <f t="shared" ref="J20:J30" si="1">B20+D20+E20+F20+G20-L20</f>
        <v>0</v>
      </c>
      <c r="K20" s="2"/>
      <c r="L20" s="2">
        <v>4000</v>
      </c>
    </row>
    <row r="21" spans="1:12">
      <c r="A21" s="2" t="s">
        <v>63</v>
      </c>
      <c r="B21" s="2">
        <v>70000</v>
      </c>
      <c r="C21" s="2"/>
      <c r="D21" s="2"/>
      <c r="E21" s="2"/>
      <c r="F21" s="2"/>
      <c r="G21" s="2"/>
      <c r="H21" s="2"/>
      <c r="I21" s="2"/>
      <c r="J21" s="2">
        <f t="shared" si="1"/>
        <v>0</v>
      </c>
      <c r="K21" s="2"/>
      <c r="L21" s="2">
        <v>70000</v>
      </c>
    </row>
    <row r="22" spans="1:12">
      <c r="A22" s="2" t="s">
        <v>64</v>
      </c>
      <c r="B22" s="2">
        <v>40000</v>
      </c>
      <c r="C22" s="2"/>
      <c r="D22" s="2"/>
      <c r="E22" s="2"/>
      <c r="F22" s="2"/>
      <c r="G22" s="2"/>
      <c r="H22" s="2"/>
      <c r="I22" s="2"/>
      <c r="J22" s="2">
        <f t="shared" si="1"/>
        <v>0</v>
      </c>
      <c r="K22" s="2"/>
      <c r="L22" s="2">
        <v>40000</v>
      </c>
    </row>
    <row r="23" spans="1:12">
      <c r="A23" s="2" t="s">
        <v>65</v>
      </c>
      <c r="B23" s="2">
        <v>36000</v>
      </c>
      <c r="C23" s="2"/>
      <c r="D23" s="2"/>
      <c r="E23" s="2"/>
      <c r="F23" s="2"/>
      <c r="G23" s="2"/>
      <c r="H23" s="2"/>
      <c r="I23" s="2"/>
      <c r="J23" s="2">
        <f t="shared" si="1"/>
        <v>0</v>
      </c>
      <c r="K23" s="2"/>
      <c r="L23" s="2">
        <v>36000</v>
      </c>
    </row>
    <row r="24" spans="1:12">
      <c r="A24" s="2" t="s">
        <v>66</v>
      </c>
      <c r="B24" s="2">
        <v>40000</v>
      </c>
      <c r="C24" s="2"/>
      <c r="D24" s="2"/>
      <c r="E24" s="2"/>
      <c r="F24" s="2"/>
      <c r="G24" s="2"/>
      <c r="H24" s="2"/>
      <c r="I24" s="2"/>
      <c r="J24" s="2">
        <f t="shared" si="1"/>
        <v>0</v>
      </c>
      <c r="K24" s="2"/>
      <c r="L24" s="2">
        <v>40000</v>
      </c>
    </row>
    <row r="25" spans="1:12">
      <c r="A25" s="2" t="s">
        <v>67</v>
      </c>
      <c r="B25" s="2">
        <v>40000</v>
      </c>
      <c r="C25" s="2"/>
      <c r="D25" s="2"/>
      <c r="E25" s="2"/>
      <c r="F25" s="2"/>
      <c r="G25" s="2"/>
      <c r="H25" s="2"/>
      <c r="I25" s="2"/>
      <c r="J25" s="2">
        <f t="shared" si="1"/>
        <v>0</v>
      </c>
      <c r="K25" s="2"/>
      <c r="L25" s="2">
        <v>40000</v>
      </c>
    </row>
    <row r="26" spans="1:12">
      <c r="A26" s="2" t="s">
        <v>68</v>
      </c>
      <c r="B26" s="2">
        <v>3000</v>
      </c>
      <c r="C26" s="2"/>
      <c r="D26" s="2"/>
      <c r="E26" s="2"/>
      <c r="F26" s="2"/>
      <c r="G26" s="2"/>
      <c r="H26" s="2"/>
      <c r="I26" s="2"/>
      <c r="J26" s="2">
        <f t="shared" si="1"/>
        <v>0</v>
      </c>
      <c r="K26" s="2"/>
      <c r="L26" s="2">
        <v>3000</v>
      </c>
    </row>
    <row r="27" spans="1:12">
      <c r="A27" s="2" t="s">
        <v>69</v>
      </c>
      <c r="B27" s="2">
        <v>5000</v>
      </c>
      <c r="C27" s="2"/>
      <c r="D27" s="2"/>
      <c r="E27" s="2"/>
      <c r="F27" s="2"/>
      <c r="G27" s="2"/>
      <c r="H27" s="2"/>
      <c r="I27" s="2"/>
      <c r="J27" s="2">
        <f t="shared" si="1"/>
        <v>0</v>
      </c>
      <c r="K27" s="2"/>
      <c r="L27" s="2">
        <v>5000</v>
      </c>
    </row>
    <row r="28" spans="1:12">
      <c r="A28" s="2" t="s">
        <v>70</v>
      </c>
      <c r="B28" s="2">
        <v>10000</v>
      </c>
      <c r="C28" s="2"/>
      <c r="D28" s="2"/>
      <c r="E28" s="2"/>
      <c r="F28" s="2"/>
      <c r="G28" s="2"/>
      <c r="H28" s="2"/>
      <c r="I28" s="2"/>
      <c r="J28" s="2">
        <f t="shared" si="1"/>
        <v>0</v>
      </c>
      <c r="K28" s="2"/>
      <c r="L28" s="2">
        <v>10000</v>
      </c>
    </row>
    <row r="29" spans="1:12">
      <c r="A29" s="2" t="s">
        <v>71</v>
      </c>
      <c r="B29" s="2">
        <v>10950</v>
      </c>
      <c r="C29" s="2"/>
      <c r="D29" s="2"/>
      <c r="E29" s="2"/>
      <c r="F29" s="2"/>
      <c r="G29" s="2"/>
      <c r="H29" s="2"/>
      <c r="I29" s="2"/>
      <c r="J29" s="2">
        <f t="shared" si="1"/>
        <v>0</v>
      </c>
      <c r="K29" s="2"/>
      <c r="L29" s="2">
        <v>10950</v>
      </c>
    </row>
    <row r="30" ht="16.5" spans="1:12">
      <c r="A30" s="3" t="s">
        <v>72</v>
      </c>
      <c r="B30" s="3">
        <v>0</v>
      </c>
      <c r="C30" s="3"/>
      <c r="D30" s="3"/>
      <c r="E30" s="3"/>
      <c r="F30" s="3"/>
      <c r="G30" s="3"/>
      <c r="H30" s="3"/>
      <c r="I30" s="3"/>
      <c r="J30" s="2">
        <f t="shared" si="1"/>
        <v>0</v>
      </c>
      <c r="K30" s="3"/>
      <c r="L30" s="3">
        <v>0</v>
      </c>
    </row>
    <row r="31" spans="1:13">
      <c r="A31" s="6" t="s">
        <v>39</v>
      </c>
      <c r="B31" s="3">
        <f>SUM(B4:B30)</f>
        <v>260394.6</v>
      </c>
      <c r="C31" s="3"/>
      <c r="D31" s="3">
        <f>SUM(D4:D30)</f>
        <v>0</v>
      </c>
      <c r="E31" s="3">
        <f>SUM(E4:E30)</f>
        <v>0</v>
      </c>
      <c r="F31" s="3">
        <f>SUM(F4:F30)</f>
        <v>0</v>
      </c>
      <c r="G31" s="3">
        <f>SUM(G4:G30)</f>
        <v>1000</v>
      </c>
      <c r="H31" s="3">
        <f>SUM(H4:H30)</f>
        <v>640</v>
      </c>
      <c r="I31" s="3"/>
      <c r="J31" s="3">
        <f>SUM(J4:J30)</f>
        <v>244</v>
      </c>
      <c r="K31" s="3"/>
      <c r="L31" s="3">
        <f>SUM(L4:L30)</f>
        <v>261790.6</v>
      </c>
      <c r="M31">
        <f>B31+D31+E31+F31+G31+H31-J31</f>
        <v>261790.6</v>
      </c>
    </row>
    <row r="33" spans="1:12">
      <c r="A33" s="7" t="s">
        <v>73</v>
      </c>
      <c r="I33" s="7" t="s">
        <v>41</v>
      </c>
      <c r="K33" s="8">
        <v>45874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opLeftCell="A4" workbookViewId="0">
      <selection activeCell="K24" sqref="K24"/>
    </sheetView>
  </sheetViews>
  <sheetFormatPr defaultColWidth="9" defaultRowHeight="14.25"/>
  <cols>
    <col min="1" max="1" width="19.625" customWidth="1"/>
    <col min="2" max="2" width="9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74</v>
      </c>
      <c r="E3" s="2" t="s">
        <v>75</v>
      </c>
      <c r="F3" s="2"/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2" t="s">
        <v>76</v>
      </c>
      <c r="B4" s="2">
        <v>750</v>
      </c>
      <c r="C4" s="2"/>
      <c r="D4" s="2">
        <v>2000</v>
      </c>
      <c r="E4" s="2"/>
      <c r="F4" s="2"/>
      <c r="G4" s="2"/>
      <c r="H4" s="2"/>
      <c r="I4" s="2"/>
      <c r="J4" s="2">
        <f t="shared" ref="J4:J30" si="0">B4+D4-L4</f>
        <v>850</v>
      </c>
      <c r="K4" s="2"/>
      <c r="L4" s="2">
        <v>1900</v>
      </c>
    </row>
    <row r="5" spans="1:12">
      <c r="A5" s="2" t="s">
        <v>77</v>
      </c>
      <c r="B5" s="2">
        <v>500</v>
      </c>
      <c r="C5" s="2"/>
      <c r="D5" s="2"/>
      <c r="E5" s="2"/>
      <c r="F5" s="2"/>
      <c r="G5" s="2"/>
      <c r="H5" s="2"/>
      <c r="I5" s="2"/>
      <c r="J5" s="2">
        <f t="shared" si="0"/>
        <v>0</v>
      </c>
      <c r="K5" s="2"/>
      <c r="L5" s="2">
        <v>500</v>
      </c>
    </row>
    <row r="6" spans="1:12">
      <c r="A6" s="2" t="s">
        <v>78</v>
      </c>
      <c r="B6" s="2">
        <v>350</v>
      </c>
      <c r="C6" s="2"/>
      <c r="D6" s="2">
        <v>500</v>
      </c>
      <c r="E6" s="2"/>
      <c r="F6" s="2"/>
      <c r="G6" s="2"/>
      <c r="H6" s="2"/>
      <c r="I6" s="2"/>
      <c r="J6" s="2">
        <f t="shared" si="0"/>
        <v>350</v>
      </c>
      <c r="K6" s="2"/>
      <c r="L6" s="2">
        <v>500</v>
      </c>
    </row>
    <row r="7" spans="1:12">
      <c r="A7" s="2" t="s">
        <v>79</v>
      </c>
      <c r="B7" s="2">
        <v>280</v>
      </c>
      <c r="C7" s="2"/>
      <c r="D7" s="2">
        <v>500</v>
      </c>
      <c r="E7" s="2"/>
      <c r="F7" s="2"/>
      <c r="G7" s="2"/>
      <c r="H7" s="2"/>
      <c r="I7" s="2"/>
      <c r="J7" s="2">
        <f t="shared" si="0"/>
        <v>200</v>
      </c>
      <c r="K7" s="2"/>
      <c r="L7" s="2">
        <v>580</v>
      </c>
    </row>
    <row r="8" ht="15" customHeight="1" spans="1:12">
      <c r="A8" s="2" t="s">
        <v>80</v>
      </c>
      <c r="B8" s="2">
        <v>550</v>
      </c>
      <c r="C8" s="2"/>
      <c r="D8" s="2"/>
      <c r="E8" s="2"/>
      <c r="F8" s="2"/>
      <c r="G8" s="2"/>
      <c r="H8" s="2"/>
      <c r="I8" s="2"/>
      <c r="J8" s="2">
        <f t="shared" si="0"/>
        <v>300</v>
      </c>
      <c r="K8" s="2"/>
      <c r="L8" s="2">
        <v>250</v>
      </c>
    </row>
    <row r="9" spans="1:12">
      <c r="A9" s="2" t="s">
        <v>81</v>
      </c>
      <c r="B9" s="2">
        <v>220</v>
      </c>
      <c r="C9" s="2"/>
      <c r="D9" s="2">
        <v>1000</v>
      </c>
      <c r="E9" s="2"/>
      <c r="F9" s="2"/>
      <c r="G9" s="2"/>
      <c r="H9" s="2"/>
      <c r="I9" s="2"/>
      <c r="J9" s="2">
        <f t="shared" si="0"/>
        <v>120</v>
      </c>
      <c r="K9" s="2"/>
      <c r="L9" s="2">
        <v>1100</v>
      </c>
    </row>
    <row r="10" spans="1:12">
      <c r="A10" s="2" t="s">
        <v>82</v>
      </c>
      <c r="B10" s="2">
        <v>380</v>
      </c>
      <c r="C10" s="2"/>
      <c r="D10" s="2"/>
      <c r="E10" s="2"/>
      <c r="F10" s="2"/>
      <c r="G10" s="2"/>
      <c r="H10" s="2"/>
      <c r="I10" s="2"/>
      <c r="J10" s="2">
        <f t="shared" si="0"/>
        <v>0</v>
      </c>
      <c r="K10" s="2"/>
      <c r="L10" s="2">
        <v>380</v>
      </c>
    </row>
    <row r="11" spans="1:12">
      <c r="A11" s="2" t="s">
        <v>83</v>
      </c>
      <c r="B11" s="2">
        <v>0</v>
      </c>
      <c r="C11" s="2"/>
      <c r="D11" s="2"/>
      <c r="E11" s="2"/>
      <c r="F11" s="2"/>
      <c r="G11" s="2"/>
      <c r="H11" s="2"/>
      <c r="I11" s="2"/>
      <c r="J11" s="2">
        <f t="shared" si="0"/>
        <v>0</v>
      </c>
      <c r="K11" s="2"/>
      <c r="L11" s="2">
        <v>0</v>
      </c>
    </row>
    <row r="12" spans="1:12">
      <c r="A12" s="2" t="s">
        <v>84</v>
      </c>
      <c r="B12" s="2">
        <v>85</v>
      </c>
      <c r="C12" s="2"/>
      <c r="D12" s="2"/>
      <c r="E12" s="2"/>
      <c r="F12" s="2"/>
      <c r="G12" s="2"/>
      <c r="H12" s="2"/>
      <c r="I12" s="2"/>
      <c r="J12" s="2">
        <f t="shared" si="0"/>
        <v>25</v>
      </c>
      <c r="K12" s="2"/>
      <c r="L12" s="2">
        <v>60</v>
      </c>
    </row>
    <row r="13" spans="1:12">
      <c r="A13" s="2" t="s">
        <v>85</v>
      </c>
      <c r="B13" s="2">
        <v>0</v>
      </c>
      <c r="C13" s="2"/>
      <c r="D13" s="2"/>
      <c r="E13" s="2"/>
      <c r="F13" s="2"/>
      <c r="G13" s="2"/>
      <c r="H13" s="2"/>
      <c r="I13" s="2"/>
      <c r="J13" s="2">
        <f t="shared" si="0"/>
        <v>0</v>
      </c>
      <c r="K13" s="2"/>
      <c r="L13" s="2">
        <v>0</v>
      </c>
    </row>
    <row r="14" spans="1:12">
      <c r="A14" s="2" t="s">
        <v>86</v>
      </c>
      <c r="B14" s="2">
        <v>0</v>
      </c>
      <c r="C14" s="2"/>
      <c r="D14" s="2"/>
      <c r="E14" s="2"/>
      <c r="F14" s="2"/>
      <c r="G14" s="2"/>
      <c r="H14" s="2"/>
      <c r="I14" s="2"/>
      <c r="J14" s="2">
        <f t="shared" si="0"/>
        <v>0</v>
      </c>
      <c r="K14" s="2"/>
      <c r="L14" s="2">
        <v>0</v>
      </c>
    </row>
    <row r="15" spans="1:12">
      <c r="A15" s="2" t="s">
        <v>87</v>
      </c>
      <c r="B15" s="2">
        <v>80</v>
      </c>
      <c r="C15" s="2"/>
      <c r="D15" s="2"/>
      <c r="E15" s="2"/>
      <c r="F15" s="2"/>
      <c r="G15" s="2"/>
      <c r="H15" s="2"/>
      <c r="I15" s="2"/>
      <c r="J15" s="2">
        <f t="shared" si="0"/>
        <v>0</v>
      </c>
      <c r="K15" s="2"/>
      <c r="L15" s="2">
        <v>80</v>
      </c>
    </row>
    <row r="16" spans="1:12">
      <c r="A16" s="2" t="s">
        <v>88</v>
      </c>
      <c r="B16" s="2">
        <v>0</v>
      </c>
      <c r="C16" s="2"/>
      <c r="D16" s="2"/>
      <c r="E16" s="2"/>
      <c r="F16" s="2"/>
      <c r="G16" s="2"/>
      <c r="H16" s="2"/>
      <c r="I16" s="2"/>
      <c r="J16" s="2">
        <f t="shared" si="0"/>
        <v>0</v>
      </c>
      <c r="K16" s="2"/>
      <c r="L16" s="2">
        <v>0</v>
      </c>
    </row>
    <row r="17" spans="1:12">
      <c r="A17" s="2" t="s">
        <v>89</v>
      </c>
      <c r="B17" s="2">
        <v>0</v>
      </c>
      <c r="C17" s="2"/>
      <c r="D17" s="2"/>
      <c r="E17" s="2"/>
      <c r="F17" s="2"/>
      <c r="G17" s="2"/>
      <c r="H17" s="2"/>
      <c r="I17" s="2"/>
      <c r="J17" s="2">
        <f t="shared" si="0"/>
        <v>0</v>
      </c>
      <c r="K17" s="2"/>
      <c r="L17" s="2">
        <v>0</v>
      </c>
    </row>
    <row r="18" spans="1:12">
      <c r="A18" s="2" t="s">
        <v>90</v>
      </c>
      <c r="B18" s="2">
        <v>0</v>
      </c>
      <c r="C18" s="2"/>
      <c r="D18" s="2"/>
      <c r="E18" s="2"/>
      <c r="F18" s="2"/>
      <c r="G18" s="2"/>
      <c r="H18" s="2"/>
      <c r="I18" s="2"/>
      <c r="J18" s="2">
        <f t="shared" si="0"/>
        <v>0</v>
      </c>
      <c r="K18" s="2"/>
      <c r="L18" s="2">
        <v>0</v>
      </c>
    </row>
    <row r="19" spans="1:12">
      <c r="A19" s="2" t="s">
        <v>91</v>
      </c>
      <c r="B19" s="2">
        <v>550</v>
      </c>
      <c r="C19" s="2"/>
      <c r="D19" s="2">
        <v>498</v>
      </c>
      <c r="E19" s="2"/>
      <c r="F19" s="2"/>
      <c r="G19" s="2"/>
      <c r="H19" s="2"/>
      <c r="I19" s="2"/>
      <c r="J19" s="2">
        <f t="shared" si="0"/>
        <v>378</v>
      </c>
      <c r="K19" s="2"/>
      <c r="L19" s="2">
        <v>670</v>
      </c>
    </row>
    <row r="20" spans="1:12">
      <c r="A20" s="2" t="s">
        <v>92</v>
      </c>
      <c r="B20" s="2">
        <v>25</v>
      </c>
      <c r="C20" s="2"/>
      <c r="D20" s="2">
        <v>502</v>
      </c>
      <c r="E20" s="2"/>
      <c r="F20" s="2"/>
      <c r="G20" s="2"/>
      <c r="H20" s="2"/>
      <c r="I20" s="2"/>
      <c r="J20" s="2">
        <f t="shared" si="0"/>
        <v>27</v>
      </c>
      <c r="K20" s="2"/>
      <c r="L20" s="2">
        <v>500</v>
      </c>
    </row>
    <row r="21" spans="1:12">
      <c r="A21" s="2" t="s">
        <v>93</v>
      </c>
      <c r="B21" s="2">
        <v>0</v>
      </c>
      <c r="C21" s="2"/>
      <c r="D21" s="2"/>
      <c r="E21" s="2"/>
      <c r="F21" s="2"/>
      <c r="G21" s="2"/>
      <c r="H21" s="2"/>
      <c r="I21" s="2"/>
      <c r="J21" s="2">
        <f t="shared" si="0"/>
        <v>0</v>
      </c>
      <c r="K21" s="2"/>
      <c r="L21" s="2">
        <v>0</v>
      </c>
    </row>
    <row r="22" spans="1:12">
      <c r="A22" s="2" t="s">
        <v>94</v>
      </c>
      <c r="B22" s="2">
        <v>0</v>
      </c>
      <c r="C22" s="2"/>
      <c r="D22" s="2"/>
      <c r="E22" s="2"/>
      <c r="F22" s="2"/>
      <c r="G22" s="2"/>
      <c r="H22" s="2"/>
      <c r="I22" s="2"/>
      <c r="J22" s="2">
        <f t="shared" si="0"/>
        <v>0</v>
      </c>
      <c r="K22" s="2"/>
      <c r="L22" s="2">
        <v>0</v>
      </c>
    </row>
    <row r="23" spans="1:12">
      <c r="A23" s="2" t="s">
        <v>95</v>
      </c>
      <c r="B23" s="2">
        <v>75</v>
      </c>
      <c r="C23" s="2"/>
      <c r="D23" s="2"/>
      <c r="E23" s="2"/>
      <c r="F23" s="2"/>
      <c r="G23" s="2"/>
      <c r="H23" s="2"/>
      <c r="I23" s="2"/>
      <c r="J23" s="2">
        <f t="shared" si="0"/>
        <v>0</v>
      </c>
      <c r="K23" s="2"/>
      <c r="L23" s="2">
        <v>75</v>
      </c>
    </row>
    <row r="24" spans="1:12">
      <c r="A24" s="2" t="s">
        <v>96</v>
      </c>
      <c r="B24" s="2">
        <v>0</v>
      </c>
      <c r="C24" s="2"/>
      <c r="D24" s="2"/>
      <c r="E24" s="2"/>
      <c r="F24" s="2"/>
      <c r="G24" s="2"/>
      <c r="H24" s="2"/>
      <c r="I24" s="2"/>
      <c r="J24" s="2">
        <f t="shared" si="0"/>
        <v>0</v>
      </c>
      <c r="K24" s="2"/>
      <c r="L24" s="2">
        <v>0</v>
      </c>
    </row>
    <row r="25" spans="1:12">
      <c r="A25" s="2" t="s">
        <v>97</v>
      </c>
      <c r="B25" s="2">
        <v>70</v>
      </c>
      <c r="C25" s="2"/>
      <c r="D25" s="2"/>
      <c r="E25" s="2"/>
      <c r="F25" s="2"/>
      <c r="G25" s="2"/>
      <c r="H25" s="2"/>
      <c r="I25" s="2"/>
      <c r="J25" s="2">
        <f t="shared" si="0"/>
        <v>0</v>
      </c>
      <c r="K25" s="2"/>
      <c r="L25" s="2">
        <v>70</v>
      </c>
    </row>
    <row r="26" spans="1:12">
      <c r="A26" s="2" t="s">
        <v>98</v>
      </c>
      <c r="B26" s="2">
        <v>0</v>
      </c>
      <c r="C26" s="2"/>
      <c r="D26" s="2"/>
      <c r="E26" s="2"/>
      <c r="F26" s="2"/>
      <c r="G26" s="2"/>
      <c r="H26" s="2"/>
      <c r="I26" s="2"/>
      <c r="J26" s="2">
        <f t="shared" si="0"/>
        <v>0</v>
      </c>
      <c r="K26" s="2"/>
      <c r="L26" s="2">
        <v>0</v>
      </c>
    </row>
    <row r="27" spans="1:12">
      <c r="A27" s="2" t="s">
        <v>99</v>
      </c>
      <c r="B27" s="2">
        <v>200</v>
      </c>
      <c r="C27" s="2"/>
      <c r="D27" s="2"/>
      <c r="E27" s="2"/>
      <c r="F27" s="2"/>
      <c r="G27" s="2"/>
      <c r="H27" s="2"/>
      <c r="I27" s="2"/>
      <c r="J27" s="2">
        <f>B27+E27-L27</f>
        <v>0</v>
      </c>
      <c r="K27" s="2"/>
      <c r="L27" s="2">
        <v>200</v>
      </c>
    </row>
    <row r="28" spans="1:12">
      <c r="A28" s="3" t="s">
        <v>100</v>
      </c>
      <c r="B28" s="3">
        <v>40</v>
      </c>
      <c r="C28" s="3"/>
      <c r="D28" s="3"/>
      <c r="E28" s="3"/>
      <c r="F28" s="3"/>
      <c r="G28" s="3"/>
      <c r="H28" s="3"/>
      <c r="I28" s="3"/>
      <c r="J28" s="2">
        <f t="shared" si="0"/>
        <v>0</v>
      </c>
      <c r="K28" s="3"/>
      <c r="L28" s="3">
        <v>40</v>
      </c>
    </row>
    <row r="29" spans="1:12">
      <c r="A29" s="3" t="s">
        <v>101</v>
      </c>
      <c r="B29" s="3">
        <v>400</v>
      </c>
      <c r="C29" s="3"/>
      <c r="D29" s="3">
        <v>2000</v>
      </c>
      <c r="E29" s="3"/>
      <c r="F29" s="3"/>
      <c r="G29" s="3"/>
      <c r="H29" s="3"/>
      <c r="I29" s="3"/>
      <c r="J29" s="2">
        <f t="shared" si="0"/>
        <v>400</v>
      </c>
      <c r="K29" s="3"/>
      <c r="L29" s="3">
        <v>2000</v>
      </c>
    </row>
    <row r="30" spans="1:12">
      <c r="A30" s="3" t="s">
        <v>102</v>
      </c>
      <c r="B30" s="3">
        <v>490</v>
      </c>
      <c r="C30" s="3"/>
      <c r="D30" s="3"/>
      <c r="E30" s="3"/>
      <c r="F30" s="3"/>
      <c r="G30" s="3"/>
      <c r="H30" s="3"/>
      <c r="I30" s="3"/>
      <c r="J30" s="2">
        <f t="shared" si="0"/>
        <v>0</v>
      </c>
      <c r="K30" s="3"/>
      <c r="L30" s="3">
        <v>490</v>
      </c>
    </row>
    <row r="31" spans="1:13">
      <c r="A31" s="6" t="s">
        <v>39</v>
      </c>
      <c r="B31" s="3">
        <f>SUM(B4:B30)</f>
        <v>5045</v>
      </c>
      <c r="C31" s="3"/>
      <c r="D31" s="3">
        <f>SUM(D4:D30)</f>
        <v>7000</v>
      </c>
      <c r="E31" s="3">
        <f>SUM(E27:E30)</f>
        <v>0</v>
      </c>
      <c r="F31" s="3"/>
      <c r="G31" s="3"/>
      <c r="H31" s="3"/>
      <c r="I31" s="3"/>
      <c r="J31" s="3">
        <f>SUM(J4:J30)</f>
        <v>2650</v>
      </c>
      <c r="K31" s="3"/>
      <c r="L31" s="3">
        <f>SUM(L4:L30)</f>
        <v>9395</v>
      </c>
      <c r="M31">
        <f>B31+D31+E31-J31</f>
        <v>9395</v>
      </c>
    </row>
    <row r="33" spans="1:12">
      <c r="A33" s="7" t="s">
        <v>103</v>
      </c>
      <c r="I33" s="7" t="s">
        <v>41</v>
      </c>
      <c r="K33" s="8">
        <v>45874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N10" sqref="N10"/>
    </sheetView>
  </sheetViews>
  <sheetFormatPr defaultColWidth="9" defaultRowHeight="14.25"/>
  <cols>
    <col min="1" max="1" width="20.37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74</v>
      </c>
      <c r="D3" s="1" t="s">
        <v>104</v>
      </c>
      <c r="E3" s="1" t="s">
        <v>105</v>
      </c>
      <c r="F3" s="2" t="s">
        <v>106</v>
      </c>
      <c r="G3" s="2" t="s">
        <v>107</v>
      </c>
      <c r="H3" s="2" t="s">
        <v>108</v>
      </c>
      <c r="I3" s="2" t="s">
        <v>9</v>
      </c>
      <c r="J3" s="1" t="s">
        <v>10</v>
      </c>
      <c r="K3" s="2"/>
      <c r="L3" s="2" t="s">
        <v>11</v>
      </c>
    </row>
    <row r="4" spans="1:12">
      <c r="A4" s="6" t="s">
        <v>109</v>
      </c>
      <c r="B4" s="3"/>
      <c r="C4" s="3"/>
      <c r="D4" s="3"/>
      <c r="E4" s="3"/>
      <c r="F4" s="3"/>
      <c r="G4" s="3">
        <v>2764</v>
      </c>
      <c r="H4" s="3"/>
      <c r="I4" s="3"/>
      <c r="J4" s="3">
        <v>2764</v>
      </c>
      <c r="K4" s="3"/>
      <c r="L4" s="3">
        <v>0</v>
      </c>
    </row>
    <row r="5" spans="1:12">
      <c r="A5" s="6" t="s">
        <v>110</v>
      </c>
      <c r="B5" s="3"/>
      <c r="C5" s="3"/>
      <c r="D5" s="3">
        <v>30</v>
      </c>
      <c r="E5" s="3"/>
      <c r="F5" s="3"/>
      <c r="G5" s="3"/>
      <c r="H5" s="3"/>
      <c r="I5" s="3"/>
      <c r="J5" s="3">
        <v>30</v>
      </c>
      <c r="K5" s="3"/>
      <c r="L5" s="3">
        <v>0</v>
      </c>
    </row>
    <row r="6" spans="1:12">
      <c r="A6" s="10" t="s">
        <v>111</v>
      </c>
      <c r="B6" s="3"/>
      <c r="C6" s="3"/>
      <c r="D6" s="3">
        <v>30</v>
      </c>
      <c r="E6" s="3"/>
      <c r="F6" s="3"/>
      <c r="G6" s="3"/>
      <c r="H6" s="3"/>
      <c r="I6" s="3"/>
      <c r="J6" s="3">
        <v>30</v>
      </c>
      <c r="K6" s="3"/>
      <c r="L6" s="3">
        <v>0</v>
      </c>
    </row>
    <row r="7" spans="1:12">
      <c r="A7" s="11" t="s">
        <v>112</v>
      </c>
      <c r="B7" s="3"/>
      <c r="C7" s="3"/>
      <c r="D7" s="3">
        <v>50</v>
      </c>
      <c r="E7" s="3"/>
      <c r="F7" s="3"/>
      <c r="G7" s="3"/>
      <c r="H7" s="3"/>
      <c r="I7" s="3"/>
      <c r="J7" s="3">
        <v>50</v>
      </c>
      <c r="K7" s="3"/>
      <c r="L7" s="3">
        <v>0</v>
      </c>
    </row>
    <row r="8" spans="1:12">
      <c r="A8" s="11" t="s">
        <v>113</v>
      </c>
      <c r="B8" s="3"/>
      <c r="C8" s="3"/>
      <c r="D8" s="3">
        <v>20</v>
      </c>
      <c r="E8" s="3"/>
      <c r="F8" s="3"/>
      <c r="G8" s="3"/>
      <c r="H8" s="3"/>
      <c r="I8" s="3"/>
      <c r="J8" s="3">
        <v>20</v>
      </c>
      <c r="K8" s="3"/>
      <c r="L8" s="3">
        <v>0</v>
      </c>
    </row>
    <row r="9" spans="1:12">
      <c r="A9" s="12" t="s">
        <v>114</v>
      </c>
      <c r="B9" s="3"/>
      <c r="C9" s="3"/>
      <c r="D9" s="3">
        <v>20</v>
      </c>
      <c r="E9" s="3"/>
      <c r="F9" s="3"/>
      <c r="G9" s="3"/>
      <c r="H9" s="3"/>
      <c r="I9" s="3"/>
      <c r="J9" s="3">
        <v>20</v>
      </c>
      <c r="K9" s="3"/>
      <c r="L9" s="3">
        <v>0</v>
      </c>
    </row>
    <row r="10" spans="1:12">
      <c r="A10" s="1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ht="16.5" spans="1:12">
      <c r="A11" s="1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1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ht="16.5" spans="1:12">
      <c r="A13" s="13"/>
      <c r="B13" s="3"/>
      <c r="C13" s="3"/>
      <c r="D13" s="3"/>
      <c r="E13" s="3"/>
      <c r="F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1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1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1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1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>
        <f>SUM(C4:C30)</f>
        <v>0</v>
      </c>
      <c r="D31" s="3">
        <f>SUM(D4:D30)</f>
        <v>150</v>
      </c>
      <c r="E31" s="3">
        <f>SUM(E4:E30)</f>
        <v>0</v>
      </c>
      <c r="F31" s="3"/>
      <c r="G31" s="3">
        <f>SUM(G4:G30)</f>
        <v>2764</v>
      </c>
      <c r="H31" s="3">
        <f>SUM(H4:H30)</f>
        <v>0</v>
      </c>
      <c r="I31" s="3"/>
      <c r="J31" s="3">
        <f>SUM(J4:J30)</f>
        <v>2914</v>
      </c>
      <c r="K31" s="3"/>
      <c r="L31" s="3">
        <v>0</v>
      </c>
    </row>
    <row r="33" spans="1:12">
      <c r="A33" s="7" t="s">
        <v>115</v>
      </c>
      <c r="I33" s="7" t="s">
        <v>41</v>
      </c>
      <c r="K33" s="8">
        <v>45874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N24" sqref="N24"/>
    </sheetView>
  </sheetViews>
  <sheetFormatPr defaultColWidth="9" defaultRowHeight="14.25"/>
  <cols>
    <col min="1" max="1" width="20.75" customWidth="1"/>
  </cols>
  <sheetData>
    <row r="1" spans="1:12">
      <c r="A1" s="1" t="s">
        <v>116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2" t="s">
        <v>1</v>
      </c>
      <c r="B2" s="2" t="s">
        <v>2</v>
      </c>
      <c r="C2" s="1" t="s">
        <v>3</v>
      </c>
      <c r="D2" s="1"/>
      <c r="E2" s="1"/>
      <c r="F2" s="1"/>
      <c r="G2" s="1"/>
      <c r="H2" s="1"/>
      <c r="I2" s="1" t="s">
        <v>4</v>
      </c>
      <c r="J2" s="1"/>
      <c r="K2" s="1"/>
      <c r="L2" s="1"/>
    </row>
    <row r="3" spans="1:12">
      <c r="A3" s="2"/>
      <c r="B3" s="2"/>
      <c r="C3" s="2" t="s">
        <v>5</v>
      </c>
      <c r="D3" s="1" t="s">
        <v>106</v>
      </c>
      <c r="E3" s="1" t="s">
        <v>107</v>
      </c>
      <c r="F3" s="2" t="s">
        <v>104</v>
      </c>
      <c r="G3" s="2"/>
      <c r="H3" s="2"/>
      <c r="I3" s="2" t="s">
        <v>9</v>
      </c>
      <c r="J3" s="1" t="s">
        <v>10</v>
      </c>
      <c r="K3" s="2"/>
      <c r="L3" s="2" t="s">
        <v>11</v>
      </c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spans="1:1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6" t="s">
        <v>39</v>
      </c>
      <c r="B31" s="3"/>
      <c r="C31" s="3"/>
      <c r="D31" s="3">
        <f>SUM(D4:D30)</f>
        <v>0</v>
      </c>
      <c r="E31" s="3">
        <f>SUM(E7:E30)</f>
        <v>0</v>
      </c>
      <c r="F31" s="3"/>
      <c r="G31" s="3"/>
      <c r="H31" s="3"/>
      <c r="I31" s="3">
        <f>SUM(I4:I30)</f>
        <v>0</v>
      </c>
      <c r="J31" s="3">
        <f>SUM(J4:J30)</f>
        <v>0</v>
      </c>
      <c r="K31" s="3"/>
      <c r="L31" s="3">
        <v>0</v>
      </c>
    </row>
    <row r="33" spans="1:12">
      <c r="A33" s="7" t="s">
        <v>117</v>
      </c>
      <c r="I33" s="7" t="s">
        <v>41</v>
      </c>
      <c r="K33" s="8">
        <v>45841</v>
      </c>
      <c r="L33" s="9"/>
    </row>
  </sheetData>
  <sheetProtection formatCells="0" insertHyperlinks="0" autoFilter="0"/>
  <mergeCells count="6">
    <mergeCell ref="A1:L1"/>
    <mergeCell ref="C2:H2"/>
    <mergeCell ref="I2:L2"/>
    <mergeCell ref="K33:L33"/>
    <mergeCell ref="A2:A3"/>
    <mergeCell ref="B2:B3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5 " / > < p i x e l a t o r L i s t   s h e e t S t i d = " 2 " / > < p i x e l a t o r L i s t   s h e e t S t i d = " 3 " / > < p i x e l a t o r L i s t   s h e e t S t i d = " 4 " / > < p i x e l a t o r L i s t   s h e e t S t i d = " 6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5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2022-01-08T08:48:00Z</dcterms:created>
  <cp:lastPrinted>2024-05-09T00:55:00Z</cp:lastPrinted>
  <dcterms:modified xsi:type="dcterms:W3CDTF">2025-08-02T00:55:22Z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