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2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 hidden="1">Sheet5!$K$33:$L$33</definedName>
  </definedNames>
  <calcPr calcId="144525"/>
</workbook>
</file>

<file path=xl/sharedStrings.xml><?xml version="1.0" encoding="utf-8"?>
<sst xmlns="http://schemas.openxmlformats.org/spreadsheetml/2006/main" count="162" uniqueCount="114">
  <si>
    <t>上海汉威康桥电线电缆有限公司（2025年5月）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</si>
  <si>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</si>
  <si>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</si>
  <si>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</si>
  <si>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</si>
  <si>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</si>
  <si>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</si>
  <si>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</si>
  <si>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</si>
  <si>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</si>
  <si>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</si>
  <si>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</si>
  <si>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</si>
  <si>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</si>
  <si>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</si>
  <si>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</si>
  <si>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</si>
  <si>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</si>
  <si>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</si>
  <si>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</si>
  <si>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</si>
  <si>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400*150*210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</si>
  <si>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</si>
  <si>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</si>
  <si>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</si>
  <si>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</si>
  <si>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</si>
  <si>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</si>
  <si>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</si>
  <si>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</si>
  <si>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</si>
  <si>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</si>
  <si>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</si>
  <si>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</si>
  <si>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</si>
  <si>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</si>
  <si>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</si>
  <si>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</si>
  <si>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</si>
  <si>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</si>
  <si>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</si>
  <si>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</si>
  <si>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</si>
  <si>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</si>
  <si>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</si>
  <si>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</si>
  <si>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</si>
  <si>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</si>
  <si>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</si>
  <si>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</si>
  <si>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</si>
  <si>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</si>
  <si>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</si>
  <si>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</si>
  <si>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</si>
  <si>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</si>
  <si>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</si>
  <si>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</si>
  <si>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</si>
  <si>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</si>
  <si>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</si>
  <si>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</si>
  <si>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</si>
  <si>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</si>
  <si>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</si>
  <si>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</si>
  <si>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</si>
  <si>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</si>
  <si>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</si>
  <si>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</si>
  <si>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</si>
  <si>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</si>
  <si>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theme="1"/>
        <rFont val="Tahoma"/>
        <charset val="134"/>
      </rPr>
      <t>360*150*210</t>
    </r>
    <r>
      <rPr>
        <sz val="11"/>
        <color theme="1"/>
        <rFont val="Microsoft YaHei UI"/>
        <charset val="134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</si>
  <si>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</si>
  <si>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</si>
  <si>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</si>
  <si>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</si>
  <si>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</si>
  <si>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</si>
  <si>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</si>
  <si>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</si>
  <si>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</si>
  <si>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</si>
  <si>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</si>
  <si>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</si>
  <si>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</si>
  <si>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</si>
  <si>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</si>
  <si>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</si>
  <si>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</si>
  <si>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</si>
  <si>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</si>
  <si>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</si>
  <si>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</si>
  <si>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</si>
  <si>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</si>
  <si>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</si>
  <si>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</si>
  <si>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</si>
  <si>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</si>
  <si>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</si>
  <si>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</si>
  <si>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</si>
  <si>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</si>
  <si>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北彩</t>
  </si>
  <si>
    <t>丰盛印刷</t>
  </si>
  <si>
    <t>缆普</t>
  </si>
  <si>
    <t>回盘</t>
  </si>
  <si>
    <t>常州常华</t>
  </si>
  <si>
    <t>400*300*240纸箱</t>
  </si>
  <si>
    <t>1140*1140套</t>
  </si>
  <si>
    <r>
      <t xml:space="preserve">760*760 </t>
    </r>
    <r>
      <rPr>
        <sz val="10"/>
        <rFont val="宋体"/>
        <charset val="134"/>
      </rPr>
      <t>套</t>
    </r>
  </si>
  <si>
    <t>第四页</t>
  </si>
  <si>
    <t>第五页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</si>
</sst>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theme="1"/>
      <name val="Microsoft YaHei UI"/>
      <charset val="134"/>
    </font>
    <font>
      <sz val="9"/>
      <color theme="1"/>
      <name val="Tahoma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6" borderId="3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3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1" fillId="0" borderId="1" xfId="49" applyFont="1" applyBorder="1" applyAlignment="1">
      <alignment horizontal="right" vertical="center"/>
    </xf>
    <xf numFmtId="0" fontId="6" fillId="0" borderId="1" xfId="49" applyFont="1" applyBorder="1" applyAlignment="1">
      <alignment vertical="center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A29" sqref="$A29:$XFD29"/>
    </sheetView>
  </sheetViews>
  <sheetFormatPr defaultColWidth="9" defaultRowHeight="14.25"/>
  <cols>
    <col min="1" max="1" width="20.625" customWidth="1"/>
    <col min="11" max="11" width="9.125" customWidth="1"/>
    <col min="12" max="12" width="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12</v>
      </c>
      <c r="B4" s="2">
        <v>165</v>
      </c>
      <c r="C4" s="2"/>
      <c r="D4" s="2"/>
      <c r="E4" s="2"/>
      <c r="F4" s="2"/>
      <c r="G4" s="2"/>
      <c r="H4" s="2"/>
      <c r="I4" s="2"/>
      <c r="J4" s="2">
        <f t="shared" ref="J4:J12" si="0">B4+D4-L4</f>
        <v>5</v>
      </c>
      <c r="K4" s="2"/>
      <c r="L4" s="2">
        <v>160</v>
      </c>
    </row>
    <row r="5" spans="1:12">
      <c r="A5" s="2" t="s">
        <v>13</v>
      </c>
      <c r="B5" s="2">
        <v>600</v>
      </c>
      <c r="C5" s="2"/>
      <c r="D5" s="2">
        <v>100</v>
      </c>
      <c r="E5" s="2"/>
      <c r="F5" s="2"/>
      <c r="G5" s="2"/>
      <c r="H5" s="2"/>
      <c r="I5" s="2"/>
      <c r="J5" s="2">
        <f t="shared" si="0"/>
        <v>450</v>
      </c>
      <c r="K5" s="2"/>
      <c r="L5" s="2">
        <v>250</v>
      </c>
    </row>
    <row r="6" spans="1:12">
      <c r="A6" s="2" t="s">
        <v>14</v>
      </c>
      <c r="B6" s="2">
        <v>209</v>
      </c>
      <c r="C6" s="2"/>
      <c r="D6" s="2"/>
      <c r="E6" s="2"/>
      <c r="F6" s="2"/>
      <c r="G6" s="2"/>
      <c r="H6" s="2"/>
      <c r="I6" s="2"/>
      <c r="J6" s="2">
        <f t="shared" si="0"/>
        <v>32</v>
      </c>
      <c r="K6" s="2"/>
      <c r="L6" s="2">
        <v>177</v>
      </c>
    </row>
    <row r="7" spans="1:12">
      <c r="A7" s="2" t="s">
        <v>15</v>
      </c>
      <c r="B7" s="2">
        <v>152</v>
      </c>
      <c r="C7" s="2"/>
      <c r="D7" s="2"/>
      <c r="E7" s="2"/>
      <c r="F7" s="2"/>
      <c r="G7" s="2"/>
      <c r="H7" s="2"/>
      <c r="I7" s="2"/>
      <c r="J7" s="2">
        <f t="shared" si="0"/>
        <v>52</v>
      </c>
      <c r="K7" s="2"/>
      <c r="L7" s="2">
        <v>100</v>
      </c>
    </row>
    <row r="8" spans="1:12">
      <c r="A8" s="2" t="s">
        <v>16</v>
      </c>
      <c r="B8" s="2">
        <v>188</v>
      </c>
      <c r="C8" s="2"/>
      <c r="D8" s="2">
        <v>150</v>
      </c>
      <c r="E8" s="2"/>
      <c r="F8" s="2"/>
      <c r="G8" s="2"/>
      <c r="H8" s="2"/>
      <c r="I8" s="2"/>
      <c r="J8" s="2">
        <f t="shared" si="0"/>
        <v>290</v>
      </c>
      <c r="K8" s="2"/>
      <c r="L8" s="2">
        <v>48</v>
      </c>
    </row>
    <row r="9" spans="1:12">
      <c r="A9" s="2" t="s">
        <v>17</v>
      </c>
      <c r="B9" s="2">
        <v>101</v>
      </c>
      <c r="C9" s="2"/>
      <c r="D9" s="2"/>
      <c r="E9" s="2"/>
      <c r="F9" s="2"/>
      <c r="G9" s="2"/>
      <c r="H9" s="2"/>
      <c r="I9" s="2"/>
      <c r="J9" s="2">
        <f t="shared" si="0"/>
        <v>20</v>
      </c>
      <c r="K9" s="2"/>
      <c r="L9" s="2">
        <v>81</v>
      </c>
    </row>
    <row r="10" spans="1:12">
      <c r="A10" s="2" t="s">
        <v>18</v>
      </c>
      <c r="B10" s="2">
        <v>57</v>
      </c>
      <c r="C10" s="2"/>
      <c r="D10" s="2">
        <v>91</v>
      </c>
      <c r="E10" s="2"/>
      <c r="F10" s="2"/>
      <c r="G10" s="2"/>
      <c r="H10" s="2"/>
      <c r="I10" s="2"/>
      <c r="J10" s="2">
        <f t="shared" si="0"/>
        <v>48</v>
      </c>
      <c r="K10" s="2"/>
      <c r="L10" s="2">
        <v>100</v>
      </c>
    </row>
    <row r="11" spans="1:12">
      <c r="A11" s="2" t="s">
        <v>19</v>
      </c>
      <c r="B11" s="2">
        <v>39</v>
      </c>
      <c r="C11" s="2"/>
      <c r="D11" s="2">
        <v>40</v>
      </c>
      <c r="E11" s="2"/>
      <c r="F11" s="2"/>
      <c r="G11" s="2"/>
      <c r="H11" s="2"/>
      <c r="I11" s="2"/>
      <c r="J11" s="2">
        <f t="shared" si="0"/>
        <v>18</v>
      </c>
      <c r="K11" s="2"/>
      <c r="L11" s="2">
        <v>61</v>
      </c>
    </row>
    <row r="12" spans="1:12">
      <c r="A12" s="2" t="s">
        <v>20</v>
      </c>
      <c r="B12" s="2">
        <v>29</v>
      </c>
      <c r="C12" s="2"/>
      <c r="D12" s="2">
        <v>80</v>
      </c>
      <c r="E12" s="2"/>
      <c r="F12" s="2"/>
      <c r="G12" s="2"/>
      <c r="H12" s="2"/>
      <c r="I12" s="2"/>
      <c r="J12" s="2">
        <f t="shared" si="0"/>
        <v>49</v>
      </c>
      <c r="K12" s="2"/>
      <c r="L12" s="2">
        <v>60</v>
      </c>
    </row>
    <row r="13" spans="1:12">
      <c r="A13" s="2" t="s">
        <v>21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ref="J13:J18" si="1">B13+E13-L13</f>
        <v>0</v>
      </c>
      <c r="K13" s="2"/>
      <c r="L13" s="2">
        <v>0</v>
      </c>
    </row>
    <row r="14" spans="1:12">
      <c r="A14" s="2" t="s">
        <v>22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1"/>
        <v>0</v>
      </c>
      <c r="K14" s="2"/>
      <c r="L14" s="2">
        <v>0</v>
      </c>
    </row>
    <row r="15" spans="1:12">
      <c r="A15" s="2" t="s">
        <v>23</v>
      </c>
      <c r="B15" s="2">
        <v>306</v>
      </c>
      <c r="C15" s="2"/>
      <c r="D15" s="2"/>
      <c r="E15" s="14"/>
      <c r="F15" s="2"/>
      <c r="G15" s="2"/>
      <c r="H15" s="2"/>
      <c r="I15" s="2"/>
      <c r="J15" s="2">
        <f t="shared" si="1"/>
        <v>0</v>
      </c>
      <c r="K15" s="2"/>
      <c r="L15" s="2">
        <v>306</v>
      </c>
    </row>
    <row r="16" spans="1:12">
      <c r="A16" s="2" t="s">
        <v>24</v>
      </c>
      <c r="B16" s="2">
        <v>0</v>
      </c>
      <c r="C16" s="2"/>
      <c r="D16" s="2"/>
      <c r="E16" s="14"/>
      <c r="F16" s="2"/>
      <c r="G16" s="2"/>
      <c r="H16" s="2"/>
      <c r="I16" s="2"/>
      <c r="J16" s="2">
        <f t="shared" si="1"/>
        <v>0</v>
      </c>
      <c r="K16" s="2"/>
      <c r="L16" s="2">
        <v>0</v>
      </c>
    </row>
    <row r="17" spans="1:12">
      <c r="A17" s="15" t="s">
        <v>25</v>
      </c>
      <c r="B17" s="2">
        <v>0</v>
      </c>
      <c r="C17" s="2"/>
      <c r="D17" s="2"/>
      <c r="E17" s="2">
        <v>252</v>
      </c>
      <c r="F17" s="2"/>
      <c r="G17" s="2"/>
      <c r="H17" s="2"/>
      <c r="I17" s="2"/>
      <c r="J17" s="2">
        <f t="shared" si="1"/>
        <v>22</v>
      </c>
      <c r="K17" s="2"/>
      <c r="L17" s="2">
        <v>230</v>
      </c>
    </row>
    <row r="18" spans="1:12">
      <c r="A18" s="2" t="s">
        <v>26</v>
      </c>
      <c r="B18" s="2">
        <v>80</v>
      </c>
      <c r="C18" s="2"/>
      <c r="D18" s="2"/>
      <c r="E18" s="14">
        <v>81</v>
      </c>
      <c r="F18" s="2"/>
      <c r="G18" s="2"/>
      <c r="H18" s="2"/>
      <c r="I18" s="2"/>
      <c r="J18" s="2">
        <f t="shared" si="1"/>
        <v>23</v>
      </c>
      <c r="K18" s="2"/>
      <c r="L18" s="2">
        <v>138</v>
      </c>
    </row>
    <row r="19" spans="1:12">
      <c r="A19" s="2" t="s">
        <v>27</v>
      </c>
      <c r="B19" s="2">
        <v>14</v>
      </c>
      <c r="C19" s="2"/>
      <c r="D19" s="2"/>
      <c r="E19" s="2"/>
      <c r="F19" s="2"/>
      <c r="G19" s="2"/>
      <c r="H19" s="2"/>
      <c r="I19" s="2"/>
      <c r="J19" s="2">
        <f t="shared" ref="J19:J30" si="2">B19+D19-L19</f>
        <v>0</v>
      </c>
      <c r="K19" s="2"/>
      <c r="L19" s="2">
        <v>14</v>
      </c>
    </row>
    <row r="20" spans="1:12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>
        <f t="shared" si="2"/>
        <v>0</v>
      </c>
      <c r="K20" s="2"/>
      <c r="L20" s="2">
        <v>0</v>
      </c>
    </row>
    <row r="21" spans="1:12">
      <c r="A21" s="2" t="s">
        <v>29</v>
      </c>
      <c r="B21" s="2">
        <v>27</v>
      </c>
      <c r="C21" s="2"/>
      <c r="D21" s="2"/>
      <c r="E21" s="2"/>
      <c r="F21" s="2"/>
      <c r="G21" s="2"/>
      <c r="H21" s="2"/>
      <c r="I21" s="2"/>
      <c r="J21" s="2">
        <f>B21+E21-L21</f>
        <v>0</v>
      </c>
      <c r="K21" s="2"/>
      <c r="L21" s="2">
        <v>27</v>
      </c>
    </row>
    <row r="22" spans="1:12">
      <c r="A22" s="2" t="s">
        <v>30</v>
      </c>
      <c r="B22" s="2">
        <v>6</v>
      </c>
      <c r="C22" s="2"/>
      <c r="D22" s="2"/>
      <c r="E22" s="2"/>
      <c r="F22" s="2"/>
      <c r="G22" s="2"/>
      <c r="H22" s="2"/>
      <c r="I22" s="2"/>
      <c r="J22" s="2">
        <f t="shared" si="2"/>
        <v>0</v>
      </c>
      <c r="K22" s="2"/>
      <c r="L22" s="2">
        <v>6</v>
      </c>
    </row>
    <row r="23" spans="1:12">
      <c r="A23" s="2" t="s">
        <v>31</v>
      </c>
      <c r="B23" s="2">
        <v>66</v>
      </c>
      <c r="C23" s="2"/>
      <c r="D23" s="2"/>
      <c r="E23" s="2"/>
      <c r="F23" s="2"/>
      <c r="G23" s="2"/>
      <c r="H23" s="2"/>
      <c r="I23" s="2"/>
      <c r="J23" s="2">
        <f t="shared" si="2"/>
        <v>0</v>
      </c>
      <c r="K23" s="2"/>
      <c r="L23" s="2">
        <v>66</v>
      </c>
    </row>
    <row r="24" spans="1:12">
      <c r="A24" s="2" t="s">
        <v>32</v>
      </c>
      <c r="B24" s="2">
        <v>5</v>
      </c>
      <c r="C24" s="2"/>
      <c r="D24" s="2"/>
      <c r="E24" s="2"/>
      <c r="F24" s="2"/>
      <c r="G24" s="2"/>
      <c r="H24" s="2"/>
      <c r="I24" s="2"/>
      <c r="J24" s="2">
        <f t="shared" si="2"/>
        <v>0</v>
      </c>
      <c r="K24" s="2"/>
      <c r="L24" s="2">
        <v>5</v>
      </c>
    </row>
    <row r="25" spans="1:12">
      <c r="A25" s="16" t="s">
        <v>33</v>
      </c>
      <c r="B25" s="2">
        <v>1</v>
      </c>
      <c r="C25" s="2"/>
      <c r="D25" s="2"/>
      <c r="E25" s="2"/>
      <c r="F25" s="2"/>
      <c r="G25" s="2"/>
      <c r="H25" s="2"/>
      <c r="I25" s="2"/>
      <c r="J25" s="2">
        <f t="shared" si="2"/>
        <v>0</v>
      </c>
      <c r="K25" s="2"/>
      <c r="L25" s="2">
        <v>1</v>
      </c>
    </row>
    <row r="26" spans="1:12">
      <c r="A26" s="2" t="s">
        <v>34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2"/>
        <v>0</v>
      </c>
      <c r="K26" s="2"/>
      <c r="L26" s="2">
        <v>0</v>
      </c>
    </row>
    <row r="27" spans="1:12">
      <c r="A27" s="2" t="s">
        <v>35</v>
      </c>
      <c r="B27" s="2">
        <v>2</v>
      </c>
      <c r="C27" s="2"/>
      <c r="D27" s="2"/>
      <c r="E27" s="2"/>
      <c r="F27" s="2"/>
      <c r="G27" s="2"/>
      <c r="H27" s="2"/>
      <c r="I27" s="2"/>
      <c r="J27" s="2">
        <f t="shared" si="2"/>
        <v>0</v>
      </c>
      <c r="K27" s="2"/>
      <c r="L27" s="2">
        <v>2</v>
      </c>
    </row>
    <row r="28" spans="1:12">
      <c r="A28" s="2" t="s">
        <v>36</v>
      </c>
      <c r="B28" s="2">
        <v>1</v>
      </c>
      <c r="C28" s="2"/>
      <c r="D28" s="2"/>
      <c r="E28" s="2"/>
      <c r="F28" s="2"/>
      <c r="G28" s="2"/>
      <c r="H28" s="2"/>
      <c r="I28" s="2"/>
      <c r="J28" s="2">
        <f t="shared" si="2"/>
        <v>0</v>
      </c>
      <c r="K28" s="2"/>
      <c r="L28" s="2">
        <v>1</v>
      </c>
    </row>
    <row r="29" spans="1:12">
      <c r="A29" s="2" t="s">
        <v>37</v>
      </c>
      <c r="B29" s="2">
        <v>282</v>
      </c>
      <c r="C29" s="2"/>
      <c r="D29" s="2"/>
      <c r="E29" s="2"/>
      <c r="F29" s="2"/>
      <c r="G29" s="2"/>
      <c r="H29" s="2"/>
      <c r="I29" s="2"/>
      <c r="J29" s="2">
        <f t="shared" si="2"/>
        <v>0</v>
      </c>
      <c r="K29" s="2"/>
      <c r="L29" s="2">
        <v>282</v>
      </c>
    </row>
    <row r="30" spans="1:12">
      <c r="A30" s="2" t="s">
        <v>38</v>
      </c>
      <c r="B30" s="2">
        <v>3</v>
      </c>
      <c r="C30" s="2"/>
      <c r="D30" s="2"/>
      <c r="E30" s="2"/>
      <c r="F30" s="2"/>
      <c r="G30" s="2"/>
      <c r="H30" s="2"/>
      <c r="I30" s="2"/>
      <c r="J30" s="2">
        <f t="shared" si="2"/>
        <v>0</v>
      </c>
      <c r="K30" s="2"/>
      <c r="L30" s="2">
        <v>3</v>
      </c>
    </row>
    <row r="31" spans="1:13">
      <c r="A31" s="6" t="s">
        <v>39</v>
      </c>
      <c r="B31" s="3">
        <f>SUM(B4:B30)</f>
        <v>2333</v>
      </c>
      <c r="C31" s="3"/>
      <c r="D31" s="3">
        <f>SUM(D4:D30)</f>
        <v>461</v>
      </c>
      <c r="E31" s="3">
        <f>SUM(E4:E30)</f>
        <v>333</v>
      </c>
      <c r="F31" s="3">
        <f>SUM(F4:F30)</f>
        <v>0</v>
      </c>
      <c r="G31" s="3"/>
      <c r="H31" s="3"/>
      <c r="I31" s="3"/>
      <c r="J31" s="3">
        <f>SUM(J4:J30)</f>
        <v>1009</v>
      </c>
      <c r="K31" s="3"/>
      <c r="L31" s="3">
        <f>SUM(L4:L30)</f>
        <v>2118</v>
      </c>
      <c r="M31">
        <f>B31+D31+E31+F31-J31</f>
        <v>2118</v>
      </c>
    </row>
    <row r="33" spans="1:12">
      <c r="A33" s="7" t="s">
        <v>40</v>
      </c>
      <c r="I33" s="7" t="s">
        <v>41</v>
      </c>
      <c r="J33" s="7"/>
      <c r="K33" s="8">
        <v>45813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  <ignoredErrors>
    <ignoredError sqref="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A18" sqref="$A18:$XFD18"/>
    </sheetView>
  </sheetViews>
  <sheetFormatPr defaultColWidth="9" defaultRowHeight="14.25"/>
  <cols>
    <col min="1" max="1" width="16.75" customWidth="1"/>
    <col min="13" max="13" width="9.375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1:12">
      <c r="A4" s="2" t="s">
        <v>46</v>
      </c>
      <c r="B4" s="2">
        <v>0</v>
      </c>
      <c r="C4" s="2"/>
      <c r="D4" s="2"/>
      <c r="E4" s="2">
        <v>1000</v>
      </c>
      <c r="F4" s="2"/>
      <c r="G4" s="2"/>
      <c r="H4" s="2"/>
      <c r="I4" s="2"/>
      <c r="J4" s="2">
        <f>B4+E4-L4</f>
        <v>265</v>
      </c>
      <c r="K4" s="2"/>
      <c r="L4" s="2">
        <v>735</v>
      </c>
    </row>
    <row r="5" spans="1:12">
      <c r="A5" s="2" t="s">
        <v>47</v>
      </c>
      <c r="B5" s="2">
        <v>45</v>
      </c>
      <c r="C5" s="2"/>
      <c r="D5" s="2"/>
      <c r="E5" s="2"/>
      <c r="F5" s="2"/>
      <c r="G5" s="2"/>
      <c r="H5" s="2"/>
      <c r="I5" s="2"/>
      <c r="J5" s="2">
        <f t="shared" ref="J5:J17" si="0">B5+D5+E5+F5+G5-L5</f>
        <v>45</v>
      </c>
      <c r="K5" s="2"/>
      <c r="L5" s="2">
        <v>0</v>
      </c>
    </row>
    <row r="6" spans="1:12">
      <c r="A6" s="2" t="s">
        <v>48</v>
      </c>
      <c r="B6" s="2">
        <v>0</v>
      </c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>
        <v>0</v>
      </c>
    </row>
    <row r="7" spans="1:12">
      <c r="A7" s="2" t="s">
        <v>49</v>
      </c>
      <c r="B7" s="2">
        <v>0</v>
      </c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>
        <v>0</v>
      </c>
    </row>
    <row r="8" spans="1:12">
      <c r="A8" s="2" t="s">
        <v>50</v>
      </c>
      <c r="B8" s="2">
        <v>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0</v>
      </c>
    </row>
    <row r="9" spans="1:12">
      <c r="A9" s="2" t="s">
        <v>51</v>
      </c>
      <c r="B9" s="2">
        <v>0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0</v>
      </c>
    </row>
    <row r="10" spans="1:12">
      <c r="A10" s="2" t="s">
        <v>52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100</v>
      </c>
    </row>
    <row r="11" spans="1:12">
      <c r="A11" s="2" t="s">
        <v>53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54</v>
      </c>
      <c r="B12" s="2">
        <v>75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75</v>
      </c>
    </row>
    <row r="13" spans="1:12">
      <c r="A13" s="2" t="s">
        <v>55</v>
      </c>
      <c r="B13" s="2">
        <v>72</v>
      </c>
      <c r="C13" s="2"/>
      <c r="D13" s="2">
        <v>200</v>
      </c>
      <c r="E13" s="2"/>
      <c r="F13" s="2"/>
      <c r="G13" s="2"/>
      <c r="H13" s="2"/>
      <c r="I13" s="2"/>
      <c r="J13" s="2">
        <f t="shared" si="0"/>
        <v>56</v>
      </c>
      <c r="K13" s="2"/>
      <c r="L13" s="2">
        <v>216</v>
      </c>
    </row>
    <row r="14" spans="1:12">
      <c r="A14" s="2" t="s">
        <v>56</v>
      </c>
      <c r="B14" s="2">
        <v>375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375</v>
      </c>
    </row>
    <row r="15" spans="1:12">
      <c r="A15" s="2" t="s">
        <v>57</v>
      </c>
      <c r="B15" s="2">
        <v>54</v>
      </c>
      <c r="C15" s="2"/>
      <c r="D15" s="2">
        <v>200</v>
      </c>
      <c r="E15" s="2"/>
      <c r="F15" s="2"/>
      <c r="G15" s="2"/>
      <c r="H15" s="2"/>
      <c r="I15" s="2"/>
      <c r="J15" s="2">
        <f t="shared" si="0"/>
        <v>74</v>
      </c>
      <c r="K15" s="2"/>
      <c r="L15" s="2">
        <v>180</v>
      </c>
    </row>
    <row r="16" spans="1:12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</v>
      </c>
      <c r="K16" s="2"/>
      <c r="L16" s="2">
        <v>108.6</v>
      </c>
    </row>
    <row r="17" spans="1:12">
      <c r="A17" s="2" t="s">
        <v>59</v>
      </c>
      <c r="B17" s="2">
        <v>90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90</v>
      </c>
    </row>
    <row r="18" spans="1:12">
      <c r="A18" s="2" t="s">
        <v>60</v>
      </c>
      <c r="B18" s="2">
        <v>100</v>
      </c>
      <c r="C18" s="2"/>
      <c r="D18" s="2"/>
      <c r="E18" s="2"/>
      <c r="F18" s="2"/>
      <c r="G18" s="2"/>
      <c r="H18" s="2"/>
      <c r="I18" s="2"/>
      <c r="J18" s="2">
        <f>B18+H18-L18</f>
        <v>0</v>
      </c>
      <c r="K18" s="2"/>
      <c r="L18" s="2">
        <v>100</v>
      </c>
    </row>
    <row r="19" spans="1:12">
      <c r="A19" s="2" t="s">
        <v>61</v>
      </c>
      <c r="B19" s="2">
        <v>130</v>
      </c>
      <c r="C19" s="2"/>
      <c r="D19" s="2"/>
      <c r="E19" s="2"/>
      <c r="F19" s="2"/>
      <c r="G19" s="2"/>
      <c r="H19" s="2"/>
      <c r="I19" s="2"/>
      <c r="J19" s="2">
        <f>B19+D19+E19+F19+G19+H19-L19</f>
        <v>0</v>
      </c>
      <c r="K19" s="2"/>
      <c r="L19" s="2">
        <v>130</v>
      </c>
    </row>
    <row r="20" spans="1:12">
      <c r="A20" s="2" t="s">
        <v>62</v>
      </c>
      <c r="B20" s="2">
        <v>4000</v>
      </c>
      <c r="C20" s="2"/>
      <c r="D20" s="2"/>
      <c r="E20" s="2"/>
      <c r="F20" s="2"/>
      <c r="G20" s="2"/>
      <c r="H20" s="2"/>
      <c r="I20" s="2"/>
      <c r="J20" s="2">
        <f t="shared" ref="J20:J30" si="1">B20+D20+E20+F20+G20-L20</f>
        <v>0</v>
      </c>
      <c r="K20" s="2"/>
      <c r="L20" s="2">
        <v>4000</v>
      </c>
    </row>
    <row r="21" spans="1:12">
      <c r="A21" s="2" t="s">
        <v>63</v>
      </c>
      <c r="B21" s="2">
        <v>70000</v>
      </c>
      <c r="C21" s="2"/>
      <c r="D21" s="2"/>
      <c r="E21" s="2"/>
      <c r="F21" s="2"/>
      <c r="G21" s="2"/>
      <c r="H21" s="2"/>
      <c r="I21" s="2"/>
      <c r="J21" s="2">
        <f t="shared" si="1"/>
        <v>0</v>
      </c>
      <c r="K21" s="2"/>
      <c r="L21" s="2">
        <v>70000</v>
      </c>
    </row>
    <row r="22" spans="1:12">
      <c r="A22" s="2" t="s">
        <v>64</v>
      </c>
      <c r="B22" s="2">
        <v>40000</v>
      </c>
      <c r="C22" s="2"/>
      <c r="D22" s="2"/>
      <c r="E22" s="2"/>
      <c r="F22" s="2"/>
      <c r="G22" s="2"/>
      <c r="H22" s="2"/>
      <c r="I22" s="2"/>
      <c r="J22" s="2">
        <f t="shared" si="1"/>
        <v>0</v>
      </c>
      <c r="K22" s="2"/>
      <c r="L22" s="2">
        <v>40000</v>
      </c>
    </row>
    <row r="23" spans="1:12">
      <c r="A23" s="2" t="s">
        <v>65</v>
      </c>
      <c r="B23" s="2">
        <v>36000</v>
      </c>
      <c r="C23" s="2"/>
      <c r="D23" s="2"/>
      <c r="E23" s="2"/>
      <c r="F23" s="2"/>
      <c r="G23" s="2"/>
      <c r="H23" s="2"/>
      <c r="I23" s="2"/>
      <c r="J23" s="2">
        <f t="shared" si="1"/>
        <v>0</v>
      </c>
      <c r="K23" s="2"/>
      <c r="L23" s="2">
        <v>36000</v>
      </c>
    </row>
    <row r="24" spans="1:12">
      <c r="A24" s="2" t="s">
        <v>66</v>
      </c>
      <c r="B24" s="2">
        <v>40000</v>
      </c>
      <c r="C24" s="2"/>
      <c r="D24" s="2"/>
      <c r="E24" s="2"/>
      <c r="F24" s="2"/>
      <c r="G24" s="2"/>
      <c r="H24" s="2"/>
      <c r="I24" s="2"/>
      <c r="J24" s="2">
        <f t="shared" si="1"/>
        <v>0</v>
      </c>
      <c r="K24" s="2"/>
      <c r="L24" s="2">
        <v>40000</v>
      </c>
    </row>
    <row r="25" spans="1:12">
      <c r="A25" s="2" t="s">
        <v>67</v>
      </c>
      <c r="B25" s="2">
        <v>40000</v>
      </c>
      <c r="C25" s="2"/>
      <c r="D25" s="2"/>
      <c r="E25" s="2"/>
      <c r="F25" s="2"/>
      <c r="G25" s="2"/>
      <c r="H25" s="2"/>
      <c r="I25" s="2"/>
      <c r="J25" s="2">
        <f t="shared" si="1"/>
        <v>0</v>
      </c>
      <c r="K25" s="2"/>
      <c r="L25" s="2">
        <v>40000</v>
      </c>
    </row>
    <row r="26" spans="1:12">
      <c r="A26" s="2" t="s">
        <v>68</v>
      </c>
      <c r="B26" s="2">
        <v>3000</v>
      </c>
      <c r="C26" s="2"/>
      <c r="D26" s="2"/>
      <c r="E26" s="2"/>
      <c r="F26" s="2"/>
      <c r="G26" s="2"/>
      <c r="H26" s="2"/>
      <c r="I26" s="2"/>
      <c r="J26" s="2">
        <f t="shared" si="1"/>
        <v>0</v>
      </c>
      <c r="K26" s="2"/>
      <c r="L26" s="2">
        <v>3000</v>
      </c>
    </row>
    <row r="27" spans="1:12">
      <c r="A27" s="2" t="s">
        <v>69</v>
      </c>
      <c r="B27" s="2">
        <v>5000</v>
      </c>
      <c r="C27" s="2"/>
      <c r="D27" s="2"/>
      <c r="E27" s="2"/>
      <c r="F27" s="2"/>
      <c r="G27" s="2"/>
      <c r="H27" s="2"/>
      <c r="I27" s="2"/>
      <c r="J27" s="2">
        <f t="shared" si="1"/>
        <v>0</v>
      </c>
      <c r="K27" s="2"/>
      <c r="L27" s="2">
        <v>5000</v>
      </c>
    </row>
    <row r="28" spans="1:12">
      <c r="A28" s="2" t="s">
        <v>70</v>
      </c>
      <c r="B28" s="2">
        <v>10000</v>
      </c>
      <c r="C28" s="2"/>
      <c r="D28" s="2"/>
      <c r="E28" s="2"/>
      <c r="F28" s="2"/>
      <c r="G28" s="2"/>
      <c r="H28" s="2"/>
      <c r="I28" s="2"/>
      <c r="J28" s="2">
        <f t="shared" si="1"/>
        <v>0</v>
      </c>
      <c r="K28" s="2"/>
      <c r="L28" s="2">
        <v>10000</v>
      </c>
    </row>
    <row r="29" spans="1:12">
      <c r="A29" s="2" t="s">
        <v>71</v>
      </c>
      <c r="B29" s="2">
        <v>10950</v>
      </c>
      <c r="C29" s="2"/>
      <c r="D29" s="2"/>
      <c r="E29" s="2"/>
      <c r="F29" s="2"/>
      <c r="G29" s="2"/>
      <c r="H29" s="2"/>
      <c r="I29" s="2"/>
      <c r="J29" s="2">
        <f t="shared" si="1"/>
        <v>0</v>
      </c>
      <c r="K29" s="2"/>
      <c r="L29" s="2">
        <v>10950</v>
      </c>
    </row>
    <row r="30" ht="16.5" spans="1:12">
      <c r="A30" s="3" t="s">
        <v>72</v>
      </c>
      <c r="B30" s="3">
        <v>0</v>
      </c>
      <c r="C30" s="3"/>
      <c r="D30" s="3"/>
      <c r="E30" s="3"/>
      <c r="F30" s="3"/>
      <c r="G30" s="3"/>
      <c r="H30" s="3"/>
      <c r="I30" s="3"/>
      <c r="J30" s="2">
        <f t="shared" si="1"/>
        <v>0</v>
      </c>
      <c r="K30" s="3"/>
      <c r="L30" s="3">
        <v>0</v>
      </c>
    </row>
    <row r="31" spans="1:13">
      <c r="A31" s="6" t="s">
        <v>39</v>
      </c>
      <c r="B31" s="3">
        <f>SUM(B4:B30)</f>
        <v>260099.6</v>
      </c>
      <c r="C31" s="3"/>
      <c r="D31" s="3">
        <f>SUM(D4:D30)</f>
        <v>400</v>
      </c>
      <c r="E31" s="3">
        <f>SUM(E4:E30)</f>
        <v>1000</v>
      </c>
      <c r="F31" s="3">
        <f>SUM(F4:F30)</f>
        <v>0</v>
      </c>
      <c r="G31" s="3">
        <f>SUM(G4:G30)</f>
        <v>0</v>
      </c>
      <c r="H31" s="3">
        <f>SUM(H4:H30)</f>
        <v>0</v>
      </c>
      <c r="I31" s="3"/>
      <c r="J31" s="3">
        <f>SUM(J4:J30)</f>
        <v>440</v>
      </c>
      <c r="K31" s="3"/>
      <c r="L31" s="3">
        <f>SUM(L4:L30)</f>
        <v>261059.6</v>
      </c>
      <c r="M31">
        <f>B31+D31+E31+F31+G31+H31-J31</f>
        <v>261059.6</v>
      </c>
    </row>
    <row r="33" spans="1:12">
      <c r="A33" s="7" t="s">
        <v>73</v>
      </c>
      <c r="I33" s="7" t="s">
        <v>41</v>
      </c>
      <c r="K33" s="8">
        <v>45813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L30" sqref="L30"/>
    </sheetView>
  </sheetViews>
  <sheetFormatPr defaultColWidth="9" defaultRowHeight="14.25"/>
  <cols>
    <col min="1" max="1" width="19.625" customWidth="1"/>
    <col min="2" max="2" width="9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76</v>
      </c>
      <c r="B4" s="2">
        <v>500</v>
      </c>
      <c r="C4" s="2"/>
      <c r="D4" s="2">
        <v>1000</v>
      </c>
      <c r="E4" s="2"/>
      <c r="F4" s="2"/>
      <c r="G4" s="2"/>
      <c r="H4" s="2"/>
      <c r="I4" s="2"/>
      <c r="J4" s="2">
        <f t="shared" ref="J4:J30" si="0">B4+D4-L4</f>
        <v>750</v>
      </c>
      <c r="K4" s="2"/>
      <c r="L4" s="2">
        <v>750</v>
      </c>
    </row>
    <row r="5" spans="1:12">
      <c r="A5" s="2" t="s">
        <v>77</v>
      </c>
      <c r="B5" s="2">
        <v>0</v>
      </c>
      <c r="C5" s="2"/>
      <c r="D5" s="2">
        <v>500</v>
      </c>
      <c r="E5" s="2"/>
      <c r="F5" s="2"/>
      <c r="G5" s="2"/>
      <c r="H5" s="2"/>
      <c r="I5" s="2"/>
      <c r="J5" s="2">
        <f t="shared" si="0"/>
        <v>0</v>
      </c>
      <c r="K5" s="2"/>
      <c r="L5" s="2">
        <v>500</v>
      </c>
    </row>
    <row r="6" spans="1:12">
      <c r="A6" s="2" t="s">
        <v>78</v>
      </c>
      <c r="B6" s="2">
        <v>320</v>
      </c>
      <c r="C6" s="2"/>
      <c r="D6" s="2">
        <v>500</v>
      </c>
      <c r="E6" s="2"/>
      <c r="F6" s="2"/>
      <c r="G6" s="2"/>
      <c r="H6" s="2"/>
      <c r="I6" s="2"/>
      <c r="J6" s="2">
        <f t="shared" si="0"/>
        <v>420</v>
      </c>
      <c r="K6" s="2"/>
      <c r="L6" s="2">
        <v>400</v>
      </c>
    </row>
    <row r="7" spans="1:12">
      <c r="A7" s="2" t="s">
        <v>79</v>
      </c>
      <c r="B7" s="2">
        <v>240</v>
      </c>
      <c r="C7" s="2"/>
      <c r="D7" s="2">
        <v>500</v>
      </c>
      <c r="E7" s="2"/>
      <c r="F7" s="2"/>
      <c r="G7" s="2"/>
      <c r="H7" s="2"/>
      <c r="I7" s="2"/>
      <c r="J7" s="2">
        <f t="shared" si="0"/>
        <v>380</v>
      </c>
      <c r="K7" s="2"/>
      <c r="L7" s="2">
        <v>360</v>
      </c>
    </row>
    <row r="8" ht="15" customHeight="1" spans="1:12">
      <c r="A8" s="2" t="s">
        <v>80</v>
      </c>
      <c r="B8" s="2">
        <v>680</v>
      </c>
      <c r="C8" s="2"/>
      <c r="D8" s="2"/>
      <c r="E8" s="2"/>
      <c r="F8" s="2"/>
      <c r="G8" s="2"/>
      <c r="H8" s="2"/>
      <c r="I8" s="2"/>
      <c r="J8" s="2">
        <f t="shared" si="0"/>
        <v>130</v>
      </c>
      <c r="K8" s="2"/>
      <c r="L8" s="2">
        <v>550</v>
      </c>
    </row>
    <row r="9" spans="1:12">
      <c r="A9" s="2" t="s">
        <v>81</v>
      </c>
      <c r="B9" s="2">
        <v>400</v>
      </c>
      <c r="C9" s="2"/>
      <c r="D9" s="2"/>
      <c r="E9" s="2"/>
      <c r="F9" s="2"/>
      <c r="G9" s="2"/>
      <c r="H9" s="2"/>
      <c r="I9" s="2"/>
      <c r="J9" s="2">
        <f t="shared" si="0"/>
        <v>80</v>
      </c>
      <c r="K9" s="2"/>
      <c r="L9" s="2">
        <v>320</v>
      </c>
    </row>
    <row r="10" spans="1:12">
      <c r="A10" s="2" t="s">
        <v>82</v>
      </c>
      <c r="B10" s="2">
        <v>140</v>
      </c>
      <c r="C10" s="2"/>
      <c r="D10" s="2">
        <v>300</v>
      </c>
      <c r="E10" s="2"/>
      <c r="F10" s="2"/>
      <c r="G10" s="2"/>
      <c r="H10" s="2"/>
      <c r="I10" s="2"/>
      <c r="J10" s="2">
        <f t="shared" si="0"/>
        <v>60</v>
      </c>
      <c r="K10" s="2"/>
      <c r="L10" s="2">
        <v>380</v>
      </c>
    </row>
    <row r="11" spans="1:12">
      <c r="A11" s="2" t="s">
        <v>83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84</v>
      </c>
      <c r="B12" s="2">
        <v>200</v>
      </c>
      <c r="C12" s="2"/>
      <c r="D12" s="2"/>
      <c r="E12" s="2"/>
      <c r="F12" s="2"/>
      <c r="G12" s="2"/>
      <c r="H12" s="2"/>
      <c r="I12" s="2"/>
      <c r="J12" s="2">
        <f t="shared" si="0"/>
        <v>60</v>
      </c>
      <c r="K12" s="2"/>
      <c r="L12" s="2">
        <v>140</v>
      </c>
    </row>
    <row r="13" spans="1:12">
      <c r="A13" s="2" t="s">
        <v>85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2"/>
      <c r="L13" s="2">
        <v>0</v>
      </c>
    </row>
    <row r="14" spans="1:12">
      <c r="A14" s="2" t="s">
        <v>86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0</v>
      </c>
    </row>
    <row r="15" spans="1:12">
      <c r="A15" s="2" t="s">
        <v>87</v>
      </c>
      <c r="B15" s="2">
        <v>80</v>
      </c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>
        <v>80</v>
      </c>
    </row>
    <row r="16" spans="1:12">
      <c r="A16" s="2" t="s">
        <v>88</v>
      </c>
      <c r="B16" s="2">
        <v>0</v>
      </c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2"/>
      <c r="L16" s="2">
        <v>0</v>
      </c>
    </row>
    <row r="17" spans="1:12">
      <c r="A17" s="2" t="s">
        <v>89</v>
      </c>
      <c r="B17" s="2">
        <v>0</v>
      </c>
      <c r="C17" s="2"/>
      <c r="D17" s="2">
        <v>200</v>
      </c>
      <c r="E17" s="2"/>
      <c r="F17" s="2"/>
      <c r="G17" s="2"/>
      <c r="H17" s="2"/>
      <c r="I17" s="2"/>
      <c r="J17" s="2">
        <f t="shared" si="0"/>
        <v>200</v>
      </c>
      <c r="K17" s="2"/>
      <c r="L17" s="2">
        <v>0</v>
      </c>
    </row>
    <row r="18" spans="1:12">
      <c r="A18" s="2" t="s">
        <v>90</v>
      </c>
      <c r="B18" s="2">
        <v>0</v>
      </c>
      <c r="C18" s="2"/>
      <c r="D18" s="2">
        <v>200</v>
      </c>
      <c r="E18" s="2"/>
      <c r="F18" s="2"/>
      <c r="G18" s="2"/>
      <c r="H18" s="2"/>
      <c r="I18" s="2"/>
      <c r="J18" s="2">
        <f t="shared" si="0"/>
        <v>200</v>
      </c>
      <c r="K18" s="2"/>
      <c r="L18" s="2">
        <v>0</v>
      </c>
    </row>
    <row r="19" spans="1:12">
      <c r="A19" s="2" t="s">
        <v>91</v>
      </c>
      <c r="B19" s="2">
        <v>570</v>
      </c>
      <c r="C19" s="2"/>
      <c r="D19" s="2"/>
      <c r="E19" s="2"/>
      <c r="F19" s="2"/>
      <c r="G19" s="2"/>
      <c r="H19" s="2"/>
      <c r="I19" s="2"/>
      <c r="J19" s="2">
        <f t="shared" si="0"/>
        <v>20</v>
      </c>
      <c r="K19" s="2"/>
      <c r="L19" s="2">
        <v>550</v>
      </c>
    </row>
    <row r="20" spans="1:12">
      <c r="A20" s="2" t="s">
        <v>92</v>
      </c>
      <c r="B20" s="2">
        <v>300</v>
      </c>
      <c r="C20" s="2"/>
      <c r="D20" s="2">
        <v>110</v>
      </c>
      <c r="E20" s="2"/>
      <c r="F20" s="2"/>
      <c r="G20" s="2"/>
      <c r="H20" s="2"/>
      <c r="I20" s="2"/>
      <c r="J20" s="2">
        <f t="shared" si="0"/>
        <v>35</v>
      </c>
      <c r="K20" s="2"/>
      <c r="L20" s="2">
        <v>375</v>
      </c>
    </row>
    <row r="21" spans="1:12">
      <c r="A21" s="2" t="s">
        <v>93</v>
      </c>
      <c r="B21" s="2">
        <v>0</v>
      </c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>
        <v>0</v>
      </c>
    </row>
    <row r="22" spans="1:12">
      <c r="A22" s="2" t="s">
        <v>94</v>
      </c>
      <c r="B22" s="2">
        <v>0</v>
      </c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>
        <v>0</v>
      </c>
    </row>
    <row r="23" spans="1:12">
      <c r="A23" s="2" t="s">
        <v>95</v>
      </c>
      <c r="B23" s="2">
        <v>75</v>
      </c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>
        <v>75</v>
      </c>
    </row>
    <row r="24" spans="1:12">
      <c r="A24" s="2" t="s">
        <v>96</v>
      </c>
      <c r="B24" s="2">
        <v>0</v>
      </c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>
        <v>0</v>
      </c>
    </row>
    <row r="25" spans="1:12">
      <c r="A25" s="2" t="s">
        <v>97</v>
      </c>
      <c r="B25" s="2">
        <v>70</v>
      </c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>
        <v>70</v>
      </c>
    </row>
    <row r="26" spans="1:12">
      <c r="A26" s="2" t="s">
        <v>98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>
        <v>0</v>
      </c>
    </row>
    <row r="27" spans="1:12">
      <c r="A27" s="2" t="s">
        <v>99</v>
      </c>
      <c r="B27" s="2">
        <v>200</v>
      </c>
      <c r="C27" s="2"/>
      <c r="D27" s="2"/>
      <c r="E27" s="2"/>
      <c r="F27" s="2"/>
      <c r="G27" s="2"/>
      <c r="H27" s="2"/>
      <c r="I27" s="2"/>
      <c r="J27" s="2">
        <f>B27+E27-L27</f>
        <v>0</v>
      </c>
      <c r="K27" s="2"/>
      <c r="L27" s="2">
        <v>200</v>
      </c>
    </row>
    <row r="28" spans="1:12">
      <c r="A28" s="3" t="s">
        <v>100</v>
      </c>
      <c r="B28" s="3">
        <v>50</v>
      </c>
      <c r="C28" s="3"/>
      <c r="D28" s="3"/>
      <c r="E28" s="3"/>
      <c r="F28" s="3"/>
      <c r="G28" s="3"/>
      <c r="H28" s="3"/>
      <c r="I28" s="3"/>
      <c r="J28" s="2">
        <f t="shared" si="0"/>
        <v>10</v>
      </c>
      <c r="K28" s="3"/>
      <c r="L28" s="3">
        <v>40</v>
      </c>
    </row>
    <row r="29" spans="1:12">
      <c r="A29" s="3" t="s">
        <v>101</v>
      </c>
      <c r="B29" s="3">
        <v>400</v>
      </c>
      <c r="C29" s="3"/>
      <c r="D29" s="3">
        <v>1232</v>
      </c>
      <c r="E29" s="3"/>
      <c r="F29" s="3"/>
      <c r="G29" s="3"/>
      <c r="H29" s="3"/>
      <c r="I29" s="3"/>
      <c r="J29" s="2">
        <f t="shared" si="0"/>
        <v>0</v>
      </c>
      <c r="K29" s="3"/>
      <c r="L29" s="3">
        <v>1632</v>
      </c>
    </row>
    <row r="30" spans="1:12">
      <c r="A30" s="3" t="s">
        <v>102</v>
      </c>
      <c r="B30" s="3">
        <v>490</v>
      </c>
      <c r="C30" s="3"/>
      <c r="D30" s="3"/>
      <c r="E30" s="3"/>
      <c r="F30" s="3"/>
      <c r="G30" s="3"/>
      <c r="H30" s="3"/>
      <c r="I30" s="3"/>
      <c r="J30" s="2">
        <f t="shared" si="0"/>
        <v>0</v>
      </c>
      <c r="K30" s="3"/>
      <c r="L30" s="3">
        <v>490</v>
      </c>
    </row>
    <row r="31" spans="1:13">
      <c r="A31" s="6" t="s">
        <v>39</v>
      </c>
      <c r="B31" s="3">
        <f>SUM(B4:B30)</f>
        <v>4715</v>
      </c>
      <c r="C31" s="3"/>
      <c r="D31" s="3">
        <f>SUM(D4:D30)</f>
        <v>4542</v>
      </c>
      <c r="E31" s="3">
        <f>SUM(E27:E30)</f>
        <v>0</v>
      </c>
      <c r="F31" s="3"/>
      <c r="G31" s="3"/>
      <c r="H31" s="3"/>
      <c r="I31" s="3"/>
      <c r="J31" s="3">
        <f>SUM(J4:J30)</f>
        <v>2345</v>
      </c>
      <c r="K31" s="3"/>
      <c r="L31" s="3">
        <f>SUM(L4:L30)</f>
        <v>6912</v>
      </c>
      <c r="M31">
        <f>B31+D31+E31-J31</f>
        <v>6912</v>
      </c>
    </row>
    <row r="33" spans="1:12">
      <c r="A33" s="7" t="s">
        <v>103</v>
      </c>
      <c r="I33" s="7" t="s">
        <v>41</v>
      </c>
      <c r="K33" s="8">
        <v>45813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J13" sqref="J13"/>
    </sheetView>
  </sheetViews>
  <sheetFormatPr defaultColWidth="9" defaultRowHeight="14.25"/>
  <cols>
    <col min="1" max="1" width="20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74</v>
      </c>
      <c r="D3" s="1" t="s">
        <v>104</v>
      </c>
      <c r="E3" s="1" t="s">
        <v>105</v>
      </c>
      <c r="F3" s="2" t="s">
        <v>106</v>
      </c>
      <c r="G3" s="2" t="s">
        <v>107</v>
      </c>
      <c r="H3" s="2" t="s">
        <v>108</v>
      </c>
      <c r="I3" s="2" t="s">
        <v>9</v>
      </c>
      <c r="J3" s="1" t="s">
        <v>10</v>
      </c>
      <c r="K3" s="2"/>
      <c r="L3" s="2" t="s">
        <v>11</v>
      </c>
    </row>
    <row r="4" spans="1:12">
      <c r="A4" s="6" t="s">
        <v>109</v>
      </c>
      <c r="B4" s="3"/>
      <c r="C4" s="3">
        <v>209</v>
      </c>
      <c r="D4" s="3"/>
      <c r="E4" s="3"/>
      <c r="F4" s="3"/>
      <c r="G4" s="3"/>
      <c r="H4" s="3"/>
      <c r="I4" s="3"/>
      <c r="J4" s="3">
        <v>209</v>
      </c>
      <c r="K4" s="3"/>
      <c r="L4" s="3">
        <v>0</v>
      </c>
    </row>
    <row r="5" spans="1:12">
      <c r="A5" s="6" t="s">
        <v>110</v>
      </c>
      <c r="B5" s="3"/>
      <c r="C5" s="3"/>
      <c r="D5" s="3">
        <v>5</v>
      </c>
      <c r="E5" s="3"/>
      <c r="F5" s="3"/>
      <c r="G5" s="3"/>
      <c r="H5" s="3"/>
      <c r="I5" s="3"/>
      <c r="J5" s="3">
        <v>5</v>
      </c>
      <c r="K5" s="3"/>
      <c r="L5" s="3">
        <v>0</v>
      </c>
    </row>
    <row r="6" spans="1:12">
      <c r="A6" s="10" t="s">
        <v>111</v>
      </c>
      <c r="B6" s="3"/>
      <c r="C6" s="3"/>
      <c r="D6" s="3">
        <v>2</v>
      </c>
      <c r="E6" s="3"/>
      <c r="F6" s="3"/>
      <c r="G6" s="3"/>
      <c r="H6" s="3"/>
      <c r="I6" s="3"/>
      <c r="J6" s="3">
        <v>2</v>
      </c>
      <c r="K6" s="3"/>
      <c r="L6" s="3">
        <v>0</v>
      </c>
    </row>
    <row r="7" spans="1:12">
      <c r="A7" s="11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11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11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1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16.5" spans="1:12">
      <c r="A11" s="1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6.5" spans="1:12">
      <c r="A13" s="12"/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>
        <f>SUM(C4:C30)</f>
        <v>209</v>
      </c>
      <c r="D31" s="3">
        <f>SUM(D4:D30)</f>
        <v>7</v>
      </c>
      <c r="E31" s="3">
        <f>SUM(E4:E30)</f>
        <v>0</v>
      </c>
      <c r="F31" s="3"/>
      <c r="G31" s="3">
        <f>SUM(G4:G30)</f>
        <v>0</v>
      </c>
      <c r="H31" s="3">
        <f>SUM(H4:H30)</f>
        <v>0</v>
      </c>
      <c r="I31" s="3"/>
      <c r="J31" s="3">
        <f>SUM(J4:J30)</f>
        <v>216</v>
      </c>
      <c r="K31" s="3"/>
      <c r="L31" s="3">
        <v>0</v>
      </c>
    </row>
    <row r="33" spans="1:12">
      <c r="A33" s="7" t="s">
        <v>112</v>
      </c>
      <c r="I33" s="7" t="s">
        <v>41</v>
      </c>
      <c r="K33" s="8">
        <v>45813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K33" sqref="K33:L33"/>
    </sheetView>
  </sheetViews>
  <sheetFormatPr defaultColWidth="9" defaultRowHeight="14.25"/>
  <cols>
    <col min="1" max="1" width="20.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106</v>
      </c>
      <c r="E3" s="1" t="s">
        <v>107</v>
      </c>
      <c r="F3" s="2" t="s">
        <v>104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/>
      <c r="D31" s="3">
        <f>SUM(D4:D30)</f>
        <v>0</v>
      </c>
      <c r="E31" s="3">
        <f>SUM(E7:E30)</f>
        <v>0</v>
      </c>
      <c r="F31" s="3"/>
      <c r="G31" s="3"/>
      <c r="H31" s="3"/>
      <c r="I31" s="3">
        <f>SUM(I4:I30)</f>
        <v>0</v>
      </c>
      <c r="J31" s="3">
        <f>SUM(J4:J30)</f>
        <v>0</v>
      </c>
      <c r="K31" s="3"/>
      <c r="L31" s="3">
        <v>0</v>
      </c>
    </row>
    <row r="33" spans="1:12">
      <c r="A33" s="7" t="s">
        <v>113</v>
      </c>
      <c r="I33" s="7" t="s">
        <v>41</v>
      </c>
      <c r="K33" s="8">
        <v>45813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2022-01-08T08:48:00Z</dcterms:created>
  <cp:lastPrinted>2024-05-09T00:55:00Z</cp:lastPrinted>
  <dcterms:modified xsi:type="dcterms:W3CDTF">2025-06-03T09:26:56Z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