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3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<sst xmlns="http://schemas.openxmlformats.org/spreadsheetml/2006/main" count="166" uniqueCount="119">
  <si>
    <t>上海汉威康桥电线电缆有限公司（2025年4月）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</si>
  <si>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</si>
  <si>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</si>
  <si>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</si>
  <si>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</si>
  <si>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</si>
  <si>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</si>
  <si>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</si>
  <si>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</si>
  <si>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</si>
  <si>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</si>
  <si>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</si>
  <si>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</si>
  <si>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</si>
  <si>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</si>
  <si>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</si>
  <si>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</si>
  <si>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</si>
  <si>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</si>
  <si>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</si>
  <si>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</si>
  <si>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</si>
  <si>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</si>
  <si>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</si>
  <si>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</si>
  <si>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</si>
  <si>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</si>
  <si>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</si>
  <si>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</si>
  <si>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</si>
  <si>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</si>
  <si>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</si>
  <si>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</si>
  <si>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</si>
  <si>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</si>
  <si>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</si>
  <si>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</si>
  <si>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</si>
  <si>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</si>
  <si>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</si>
  <si>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</si>
  <si>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</si>
  <si>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</si>
  <si>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</si>
  <si>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</si>
  <si>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</si>
  <si>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</si>
  <si>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</si>
  <si>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</si>
  <si>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</si>
  <si>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</si>
  <si>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</si>
  <si>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</si>
  <si>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</si>
  <si>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</si>
  <si>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</si>
  <si>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</si>
  <si>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</si>
  <si>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</si>
  <si>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</si>
  <si>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</si>
  <si>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</si>
  <si>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</si>
  <si>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</si>
  <si>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</si>
  <si>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</si>
  <si>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</si>
  <si>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</si>
  <si>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</si>
  <si>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</si>
  <si>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</si>
  <si>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</si>
  <si>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</si>
  <si>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</si>
  <si>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</si>
  <si>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</si>
  <si>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</si>
  <si>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</si>
  <si>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</si>
  <si>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</si>
  <si>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</si>
  <si>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</si>
  <si>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</si>
  <si>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</si>
  <si>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</si>
  <si>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</si>
  <si>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</si>
  <si>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</si>
  <si>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</si>
  <si>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</si>
  <si>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</si>
  <si>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</si>
  <si>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</si>
  <si>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</si>
  <si>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</si>
  <si>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</si>
  <si>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</si>
  <si>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</si>
  <si>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</si>
  <si>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</si>
  <si>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</si>
  <si>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</si>
  <si>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</si>
  <si>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</si>
  <si>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登元贸易</t>
  </si>
  <si>
    <t>北彩</t>
  </si>
  <si>
    <t>丰盛印刷</t>
  </si>
  <si>
    <t>缆普</t>
  </si>
  <si>
    <t>回盘</t>
  </si>
  <si>
    <t>常州常华</t>
  </si>
  <si>
    <t>1080*950 块</t>
  </si>
  <si>
    <t>1000*1000 块</t>
  </si>
  <si>
    <r>
      <t xml:space="preserve">1040*1040 </t>
    </r>
    <r>
      <rPr>
        <sz val="10"/>
        <rFont val="宋体"/>
        <charset val="134"/>
      </rPr>
      <t>套</t>
    </r>
  </si>
  <si>
    <r>
      <t xml:space="preserve">810*810 </t>
    </r>
    <r>
      <rPr>
        <sz val="11"/>
        <color theme="1"/>
        <rFont val="宋体"/>
        <charset val="134"/>
      </rPr>
      <t>块</t>
    </r>
  </si>
  <si>
    <r>
      <t xml:space="preserve">730*730 </t>
    </r>
    <r>
      <rPr>
        <sz val="11"/>
        <color theme="1"/>
        <rFont val="宋体"/>
        <charset val="134"/>
      </rPr>
      <t>块</t>
    </r>
  </si>
  <si>
    <r>
      <t xml:space="preserve">730*730 </t>
    </r>
    <r>
      <rPr>
        <sz val="11"/>
        <color theme="1"/>
        <rFont val="宋体"/>
        <charset val="134"/>
      </rPr>
      <t>套</t>
    </r>
  </si>
  <si>
    <r>
      <t xml:space="preserve">70*40mm </t>
    </r>
    <r>
      <rPr>
        <sz val="11"/>
        <color theme="1"/>
        <rFont val="宋体"/>
        <charset val="134"/>
      </rPr>
      <t>标签</t>
    </r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</si>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</sst>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b/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2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1" fillId="0" borderId="1" xfId="49" applyFont="1" applyBorder="1" applyAlignment="1">
      <alignment horizontal="right" vertical="center"/>
    </xf>
    <xf numFmtId="0" fontId="6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9" sqref="L29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133</v>
      </c>
      <c r="C4" s="2"/>
      <c r="D4" s="2">
        <v>150</v>
      </c>
      <c r="E4" s="2"/>
      <c r="F4" s="2"/>
      <c r="G4" s="2"/>
      <c r="H4" s="2"/>
      <c r="I4" s="2"/>
      <c r="J4" s="2">
        <f t="shared" ref="J4:J12" si="0">B4+D4-L4</f>
        <v>118</v>
      </c>
      <c r="K4" s="2"/>
      <c r="L4" s="2">
        <v>165</v>
      </c>
    </row>
    <row r="5" spans="1:12">
      <c r="A5" s="2" t="s">
        <v>13</v>
      </c>
      <c r="B5" s="2">
        <v>375</v>
      </c>
      <c r="C5" s="2"/>
      <c r="D5" s="2">
        <v>600</v>
      </c>
      <c r="E5" s="2"/>
      <c r="F5" s="2"/>
      <c r="G5" s="2"/>
      <c r="H5" s="2"/>
      <c r="I5" s="2"/>
      <c r="J5" s="2">
        <f t="shared" si="0"/>
        <v>375</v>
      </c>
      <c r="K5" s="2"/>
      <c r="L5" s="2">
        <v>600</v>
      </c>
    </row>
    <row r="6" spans="1:12">
      <c r="A6" s="2" t="s">
        <v>14</v>
      </c>
      <c r="B6" s="2">
        <v>103</v>
      </c>
      <c r="C6" s="2"/>
      <c r="D6" s="2">
        <v>153</v>
      </c>
      <c r="E6" s="2"/>
      <c r="F6" s="2"/>
      <c r="G6" s="2"/>
      <c r="H6" s="2"/>
      <c r="I6" s="2"/>
      <c r="J6" s="2">
        <f t="shared" si="0"/>
        <v>47</v>
      </c>
      <c r="K6" s="2"/>
      <c r="L6" s="2">
        <v>209</v>
      </c>
    </row>
    <row r="7" spans="1:12">
      <c r="A7" s="2" t="s">
        <v>15</v>
      </c>
      <c r="B7" s="2">
        <v>233</v>
      </c>
      <c r="C7" s="2"/>
      <c r="D7" s="2"/>
      <c r="E7" s="2"/>
      <c r="F7" s="2"/>
      <c r="G7" s="2"/>
      <c r="H7" s="2"/>
      <c r="I7" s="2"/>
      <c r="J7" s="2">
        <f t="shared" si="0"/>
        <v>81</v>
      </c>
      <c r="K7" s="2"/>
      <c r="L7" s="2">
        <v>152</v>
      </c>
    </row>
    <row r="8" spans="1:12">
      <c r="A8" s="2" t="s">
        <v>16</v>
      </c>
      <c r="B8" s="2">
        <v>144</v>
      </c>
      <c r="C8" s="2"/>
      <c r="D8" s="2">
        <v>280</v>
      </c>
      <c r="E8" s="2"/>
      <c r="F8" s="2"/>
      <c r="G8" s="2"/>
      <c r="H8" s="2"/>
      <c r="I8" s="2"/>
      <c r="J8" s="2">
        <f t="shared" si="0"/>
        <v>236</v>
      </c>
      <c r="K8" s="2"/>
      <c r="L8" s="2">
        <v>188</v>
      </c>
    </row>
    <row r="9" spans="1:12">
      <c r="A9" s="2" t="s">
        <v>17</v>
      </c>
      <c r="B9" s="2">
        <v>135</v>
      </c>
      <c r="C9" s="2"/>
      <c r="D9" s="2"/>
      <c r="E9" s="2"/>
      <c r="F9" s="2"/>
      <c r="G9" s="2"/>
      <c r="H9" s="2"/>
      <c r="I9" s="2"/>
      <c r="J9" s="2">
        <f t="shared" si="0"/>
        <v>34</v>
      </c>
      <c r="K9" s="2"/>
      <c r="L9" s="2">
        <v>101</v>
      </c>
    </row>
    <row r="10" spans="1:12">
      <c r="A10" s="2" t="s">
        <v>18</v>
      </c>
      <c r="B10" s="2">
        <v>130</v>
      </c>
      <c r="C10" s="2"/>
      <c r="D10" s="2"/>
      <c r="E10" s="2"/>
      <c r="F10" s="2"/>
      <c r="G10" s="2"/>
      <c r="H10" s="2"/>
      <c r="I10" s="2"/>
      <c r="J10" s="2">
        <f t="shared" si="0"/>
        <v>73</v>
      </c>
      <c r="K10" s="2"/>
      <c r="L10" s="2">
        <v>57</v>
      </c>
    </row>
    <row r="11" spans="1:12">
      <c r="A11" s="2" t="s">
        <v>19</v>
      </c>
      <c r="B11" s="2">
        <v>46</v>
      </c>
      <c r="C11" s="2"/>
      <c r="D11" s="2">
        <v>40</v>
      </c>
      <c r="E11" s="2"/>
      <c r="F11" s="2"/>
      <c r="G11" s="2"/>
      <c r="H11" s="2"/>
      <c r="I11" s="2"/>
      <c r="J11" s="2">
        <f t="shared" si="0"/>
        <v>47</v>
      </c>
      <c r="K11" s="2"/>
      <c r="L11" s="2">
        <v>39</v>
      </c>
    </row>
    <row r="12" spans="1:12">
      <c r="A12" s="2" t="s">
        <v>20</v>
      </c>
      <c r="B12" s="2">
        <v>25</v>
      </c>
      <c r="C12" s="2"/>
      <c r="D12" s="2">
        <v>25</v>
      </c>
      <c r="E12" s="2"/>
      <c r="F12" s="2"/>
      <c r="G12" s="2"/>
      <c r="H12" s="2"/>
      <c r="I12" s="2"/>
      <c r="J12" s="2">
        <f t="shared" si="0"/>
        <v>21</v>
      </c>
      <c r="K12" s="2"/>
      <c r="L12" s="2">
        <v>29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0</v>
      </c>
    </row>
    <row r="15" spans="1:12">
      <c r="A15" s="2" t="s">
        <v>23</v>
      </c>
      <c r="B15" s="2">
        <v>306</v>
      </c>
      <c r="C15" s="2"/>
      <c r="D15" s="2"/>
      <c r="E15" s="14"/>
      <c r="F15" s="2"/>
      <c r="G15" s="2"/>
      <c r="H15" s="2"/>
      <c r="I15" s="2"/>
      <c r="J15" s="2">
        <f t="shared" si="1"/>
        <v>0</v>
      </c>
      <c r="K15" s="2"/>
      <c r="L15" s="2">
        <v>306</v>
      </c>
    </row>
    <row r="16" spans="1:12">
      <c r="A16" s="2" t="s">
        <v>24</v>
      </c>
      <c r="B16" s="2">
        <v>0</v>
      </c>
      <c r="C16" s="2"/>
      <c r="D16" s="2"/>
      <c r="E16" s="14"/>
      <c r="F16" s="2"/>
      <c r="G16" s="2"/>
      <c r="H16" s="2"/>
      <c r="I16" s="2"/>
      <c r="J16" s="2">
        <f t="shared" si="1"/>
        <v>0</v>
      </c>
      <c r="K16" s="2"/>
      <c r="L16" s="2">
        <v>0</v>
      </c>
    </row>
    <row r="17" spans="1:12">
      <c r="A17" s="15" t="s">
        <v>25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1"/>
        <v>0</v>
      </c>
      <c r="K17" s="2"/>
      <c r="L17" s="2">
        <v>0</v>
      </c>
    </row>
    <row r="18" spans="1:12">
      <c r="A18" s="2" t="s">
        <v>26</v>
      </c>
      <c r="B18" s="2">
        <v>80</v>
      </c>
      <c r="C18" s="2"/>
      <c r="D18" s="2"/>
      <c r="E18" s="14"/>
      <c r="F18" s="2"/>
      <c r="G18" s="2"/>
      <c r="H18" s="2"/>
      <c r="I18" s="2"/>
      <c r="J18" s="2">
        <f t="shared" si="1"/>
        <v>0</v>
      </c>
      <c r="K18" s="2"/>
      <c r="L18" s="2">
        <v>80</v>
      </c>
    </row>
    <row r="19" spans="1:12">
      <c r="A19" s="2" t="s">
        <v>27</v>
      </c>
      <c r="B19" s="2">
        <v>0</v>
      </c>
      <c r="C19" s="2"/>
      <c r="D19" s="2">
        <v>140</v>
      </c>
      <c r="E19" s="2"/>
      <c r="F19" s="2"/>
      <c r="G19" s="2"/>
      <c r="H19" s="2"/>
      <c r="I19" s="2"/>
      <c r="J19" s="2">
        <f t="shared" ref="J19:J30" si="2">B19+D19-L19</f>
        <v>126</v>
      </c>
      <c r="K19" s="2"/>
      <c r="L19" s="2">
        <v>14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39</v>
      </c>
      <c r="C21" s="2"/>
      <c r="D21" s="2"/>
      <c r="E21" s="2"/>
      <c r="F21" s="2"/>
      <c r="G21" s="2"/>
      <c r="H21" s="2"/>
      <c r="I21" s="2"/>
      <c r="J21" s="2">
        <f>B21+E21-L21</f>
        <v>12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6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6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2115</v>
      </c>
      <c r="C31" s="3"/>
      <c r="D31" s="3">
        <f>SUM(D4:D30)</f>
        <v>1388</v>
      </c>
      <c r="E31" s="3">
        <f>SUM(E4:E30)</f>
        <v>0</v>
      </c>
      <c r="F31" s="3">
        <f>SUM(F4:F30)</f>
        <v>0</v>
      </c>
      <c r="G31" s="3"/>
      <c r="H31" s="3"/>
      <c r="I31" s="3"/>
      <c r="J31" s="3">
        <f>SUM(J4:J30)</f>
        <v>1170</v>
      </c>
      <c r="K31" s="3"/>
      <c r="L31" s="3">
        <f>SUM(L4:L30)</f>
        <v>2333</v>
      </c>
      <c r="M31">
        <f>B31+D31+E31+F31-J31</f>
        <v>2333</v>
      </c>
    </row>
    <row r="33" spans="1:12">
      <c r="A33" s="7" t="s">
        <v>40</v>
      </c>
      <c r="I33" s="7" t="s">
        <v>41</v>
      </c>
      <c r="J33" s="7"/>
      <c r="K33" s="8">
        <v>45784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17" sqref="L17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0</v>
      </c>
      <c r="C4" s="2"/>
      <c r="D4" s="2"/>
      <c r="E4" s="2"/>
      <c r="F4" s="2"/>
      <c r="G4" s="2"/>
      <c r="H4" s="2"/>
      <c r="I4" s="2"/>
      <c r="J4" s="2">
        <f>B4+E4-L4</f>
        <v>0</v>
      </c>
      <c r="K4" s="2"/>
      <c r="L4" s="2">
        <v>0</v>
      </c>
    </row>
    <row r="5" spans="1:12">
      <c r="A5" s="2" t="s">
        <v>47</v>
      </c>
      <c r="B5" s="2">
        <v>45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45</v>
      </c>
    </row>
    <row r="6" spans="1:12">
      <c r="A6" s="2" t="s">
        <v>48</v>
      </c>
      <c r="B6" s="2">
        <v>0</v>
      </c>
      <c r="C6" s="2"/>
      <c r="D6" s="2"/>
      <c r="E6" s="2"/>
      <c r="F6" s="2"/>
      <c r="G6" s="2">
        <v>500</v>
      </c>
      <c r="H6" s="2"/>
      <c r="I6" s="2"/>
      <c r="J6" s="2">
        <f t="shared" si="0"/>
        <v>500</v>
      </c>
      <c r="K6" s="2"/>
      <c r="L6" s="2">
        <v>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144</v>
      </c>
      <c r="C13" s="2"/>
      <c r="D13" s="2"/>
      <c r="E13" s="2"/>
      <c r="F13" s="2"/>
      <c r="G13" s="2"/>
      <c r="H13" s="2"/>
      <c r="I13" s="2"/>
      <c r="J13" s="2">
        <f t="shared" si="0"/>
        <v>72</v>
      </c>
      <c r="K13" s="2"/>
      <c r="L13" s="2">
        <v>72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126</v>
      </c>
      <c r="C15" s="2"/>
      <c r="D15" s="2"/>
      <c r="E15" s="2"/>
      <c r="F15" s="2"/>
      <c r="G15" s="2"/>
      <c r="H15" s="2"/>
      <c r="I15" s="2"/>
      <c r="J15" s="2">
        <f t="shared" si="0"/>
        <v>72</v>
      </c>
      <c r="K15" s="2"/>
      <c r="L15" s="2">
        <v>54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340</v>
      </c>
      <c r="C18" s="2"/>
      <c r="D18" s="2"/>
      <c r="E18" s="2"/>
      <c r="F18" s="2"/>
      <c r="G18" s="2"/>
      <c r="H18" s="2"/>
      <c r="I18" s="2"/>
      <c r="J18" s="2">
        <f>B18+H18-L18</f>
        <v>240</v>
      </c>
      <c r="K18" s="2"/>
      <c r="L18" s="2">
        <v>100</v>
      </c>
    </row>
    <row r="19" spans="1:12">
      <c r="A19" s="2" t="s">
        <v>61</v>
      </c>
      <c r="B19" s="2">
        <v>160</v>
      </c>
      <c r="C19" s="2"/>
      <c r="D19" s="2"/>
      <c r="E19" s="2"/>
      <c r="F19" s="2"/>
      <c r="G19" s="2"/>
      <c r="H19" s="2"/>
      <c r="I19" s="2"/>
      <c r="J19" s="2">
        <f>B19+D19+E19+F19+G19+H19-L19</f>
        <v>30</v>
      </c>
      <c r="K19" s="2"/>
      <c r="L19" s="2">
        <v>130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260513.6</v>
      </c>
      <c r="C31" s="3"/>
      <c r="D31" s="3">
        <f>SUM(D4:D30)</f>
        <v>0</v>
      </c>
      <c r="E31" s="3">
        <f>SUM(E4:E30)</f>
        <v>0</v>
      </c>
      <c r="F31" s="3">
        <f>SUM(F4:F30)</f>
        <v>0</v>
      </c>
      <c r="G31" s="3">
        <f>SUM(G4:G30)</f>
        <v>500</v>
      </c>
      <c r="H31" s="3">
        <f>SUM(H4:H30)</f>
        <v>0</v>
      </c>
      <c r="I31" s="3"/>
      <c r="J31" s="3">
        <f>SUM(J4:J30)</f>
        <v>914</v>
      </c>
      <c r="K31" s="3"/>
      <c r="L31" s="3">
        <f>SUM(L4:L30)</f>
        <v>260099.6</v>
      </c>
      <c r="M31">
        <f>B31+D31+E31+F31+G31+H31-J31</f>
        <v>260099.6</v>
      </c>
    </row>
    <row r="33" spans="1:12">
      <c r="A33" s="7" t="s">
        <v>73</v>
      </c>
      <c r="I33" s="7" t="s">
        <v>41</v>
      </c>
      <c r="K33" s="8">
        <v>45784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30" sqref="L30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900</v>
      </c>
      <c r="C4" s="2"/>
      <c r="D4" s="2"/>
      <c r="E4" s="2"/>
      <c r="F4" s="2"/>
      <c r="G4" s="2"/>
      <c r="H4" s="2"/>
      <c r="I4" s="2"/>
      <c r="J4" s="2">
        <f t="shared" ref="J4:J30" si="0">B4+D4-L4</f>
        <v>400</v>
      </c>
      <c r="K4" s="2"/>
      <c r="L4" s="2">
        <v>500</v>
      </c>
    </row>
    <row r="5" spans="1:12">
      <c r="A5" s="2" t="s">
        <v>77</v>
      </c>
      <c r="B5" s="2">
        <v>100</v>
      </c>
      <c r="C5" s="2"/>
      <c r="D5" s="2"/>
      <c r="E5" s="2"/>
      <c r="F5" s="2"/>
      <c r="G5" s="2"/>
      <c r="H5" s="2"/>
      <c r="I5" s="2"/>
      <c r="J5" s="2">
        <f t="shared" si="0"/>
        <v>100</v>
      </c>
      <c r="K5" s="2"/>
      <c r="L5" s="2">
        <v>0</v>
      </c>
    </row>
    <row r="6" spans="1:12">
      <c r="A6" s="2" t="s">
        <v>78</v>
      </c>
      <c r="B6" s="2">
        <v>500</v>
      </c>
      <c r="C6" s="2"/>
      <c r="D6" s="2"/>
      <c r="E6" s="2"/>
      <c r="F6" s="2"/>
      <c r="G6" s="2"/>
      <c r="H6" s="2"/>
      <c r="I6" s="2"/>
      <c r="J6" s="2">
        <f t="shared" si="0"/>
        <v>180</v>
      </c>
      <c r="K6" s="2"/>
      <c r="L6" s="2">
        <v>320</v>
      </c>
    </row>
    <row r="7" spans="1:12">
      <c r="A7" s="2" t="s">
        <v>79</v>
      </c>
      <c r="B7" s="2">
        <v>250</v>
      </c>
      <c r="C7" s="2"/>
      <c r="D7" s="2"/>
      <c r="E7" s="2"/>
      <c r="F7" s="2"/>
      <c r="G7" s="2"/>
      <c r="H7" s="2"/>
      <c r="I7" s="2"/>
      <c r="J7" s="2">
        <f t="shared" si="0"/>
        <v>10</v>
      </c>
      <c r="K7" s="2"/>
      <c r="L7" s="2">
        <v>240</v>
      </c>
    </row>
    <row r="8" ht="15" customHeight="1" spans="1:12">
      <c r="A8" s="2" t="s">
        <v>80</v>
      </c>
      <c r="B8" s="2">
        <v>1220</v>
      </c>
      <c r="C8" s="2"/>
      <c r="D8" s="2"/>
      <c r="E8" s="2"/>
      <c r="F8" s="2"/>
      <c r="G8" s="2"/>
      <c r="H8" s="2"/>
      <c r="I8" s="2"/>
      <c r="J8" s="2">
        <f t="shared" si="0"/>
        <v>540</v>
      </c>
      <c r="K8" s="2"/>
      <c r="L8" s="2">
        <v>680</v>
      </c>
    </row>
    <row r="9" spans="1:12">
      <c r="A9" s="2" t="s">
        <v>81</v>
      </c>
      <c r="B9" s="2">
        <v>700</v>
      </c>
      <c r="C9" s="2"/>
      <c r="D9" s="2"/>
      <c r="E9" s="2"/>
      <c r="F9" s="2"/>
      <c r="G9" s="2"/>
      <c r="H9" s="2"/>
      <c r="I9" s="2"/>
      <c r="J9" s="2">
        <f t="shared" si="0"/>
        <v>300</v>
      </c>
      <c r="K9" s="2"/>
      <c r="L9" s="2">
        <v>400</v>
      </c>
    </row>
    <row r="10" spans="1:12">
      <c r="A10" s="2" t="s">
        <v>82</v>
      </c>
      <c r="B10" s="2">
        <v>140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140</v>
      </c>
    </row>
    <row r="11" spans="1:12">
      <c r="A11" s="2" t="s">
        <v>83</v>
      </c>
      <c r="B11" s="2">
        <v>0</v>
      </c>
      <c r="C11" s="2"/>
      <c r="D11" s="2">
        <v>403</v>
      </c>
      <c r="E11" s="2"/>
      <c r="F11" s="2"/>
      <c r="G11" s="2"/>
      <c r="H11" s="2"/>
      <c r="I11" s="2"/>
      <c r="J11" s="2">
        <f t="shared" si="0"/>
        <v>403</v>
      </c>
      <c r="K11" s="2"/>
      <c r="L11" s="2">
        <v>0</v>
      </c>
    </row>
    <row r="12" spans="1:12">
      <c r="A12" s="2" t="s">
        <v>84</v>
      </c>
      <c r="B12" s="2">
        <v>200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200</v>
      </c>
    </row>
    <row r="13" spans="1:12">
      <c r="A13" s="2" t="s">
        <v>85</v>
      </c>
      <c r="B13" s="2">
        <v>0</v>
      </c>
      <c r="C13" s="2"/>
      <c r="D13" s="2">
        <v>200</v>
      </c>
      <c r="E13" s="2"/>
      <c r="F13" s="2"/>
      <c r="G13" s="2"/>
      <c r="H13" s="2"/>
      <c r="I13" s="2"/>
      <c r="J13" s="2">
        <f t="shared" si="0"/>
        <v>200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>
        <v>0</v>
      </c>
    </row>
    <row r="19" spans="1:12">
      <c r="A19" s="2" t="s">
        <v>91</v>
      </c>
      <c r="B19" s="2">
        <v>600</v>
      </c>
      <c r="C19" s="2"/>
      <c r="D19" s="2"/>
      <c r="E19" s="2"/>
      <c r="F19" s="2"/>
      <c r="G19" s="2"/>
      <c r="H19" s="2"/>
      <c r="I19" s="2"/>
      <c r="J19" s="2">
        <f t="shared" si="0"/>
        <v>30</v>
      </c>
      <c r="K19" s="2"/>
      <c r="L19" s="2">
        <v>570</v>
      </c>
    </row>
    <row r="20" spans="1:12">
      <c r="A20" s="2" t="s">
        <v>92</v>
      </c>
      <c r="B20" s="2">
        <v>300</v>
      </c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2"/>
      <c r="L20" s="2">
        <v>300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250</v>
      </c>
      <c r="C27" s="2"/>
      <c r="D27" s="2"/>
      <c r="E27" s="2"/>
      <c r="F27" s="2"/>
      <c r="G27" s="2"/>
      <c r="H27" s="2"/>
      <c r="I27" s="2"/>
      <c r="J27" s="2">
        <f>B27+E27-L27</f>
        <v>50</v>
      </c>
      <c r="K27" s="2"/>
      <c r="L27" s="2">
        <v>200</v>
      </c>
    </row>
    <row r="28" spans="1:12">
      <c r="A28" s="3" t="s">
        <v>100</v>
      </c>
      <c r="B28" s="3">
        <v>50</v>
      </c>
      <c r="C28" s="3"/>
      <c r="D28" s="3"/>
      <c r="E28" s="3"/>
      <c r="F28" s="3"/>
      <c r="G28" s="3"/>
      <c r="H28" s="3"/>
      <c r="I28" s="3"/>
      <c r="J28" s="2">
        <f t="shared" si="0"/>
        <v>0</v>
      </c>
      <c r="K28" s="3"/>
      <c r="L28" s="3">
        <v>50</v>
      </c>
    </row>
    <row r="29" spans="1:12">
      <c r="A29" s="3" t="s">
        <v>101</v>
      </c>
      <c r="B29" s="3">
        <v>400</v>
      </c>
      <c r="C29" s="3"/>
      <c r="D29" s="3"/>
      <c r="E29" s="3"/>
      <c r="F29" s="3"/>
      <c r="G29" s="3"/>
      <c r="H29" s="3"/>
      <c r="I29" s="3"/>
      <c r="J29" s="2">
        <f t="shared" si="0"/>
        <v>0</v>
      </c>
      <c r="K29" s="3"/>
      <c r="L29" s="3">
        <v>400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6325</v>
      </c>
      <c r="C31" s="3"/>
      <c r="D31" s="3">
        <f>SUM(D4:D30)</f>
        <v>603</v>
      </c>
      <c r="E31" s="3">
        <f>SUM(E27:E30)</f>
        <v>0</v>
      </c>
      <c r="F31" s="3"/>
      <c r="G31" s="3"/>
      <c r="H31" s="3"/>
      <c r="I31" s="3"/>
      <c r="J31" s="3">
        <f>SUM(J4:J30)</f>
        <v>2213</v>
      </c>
      <c r="K31" s="3"/>
      <c r="L31" s="3">
        <f>SUM(L4:L30)</f>
        <v>4715</v>
      </c>
      <c r="M31">
        <f>B31+D31+E31-J31</f>
        <v>4715</v>
      </c>
    </row>
    <row r="33" spans="1:12">
      <c r="A33" s="7" t="s">
        <v>103</v>
      </c>
      <c r="I33" s="7" t="s">
        <v>41</v>
      </c>
      <c r="K33" s="8">
        <v>45784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L15" sqref="L15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104</v>
      </c>
      <c r="D3" s="1" t="s">
        <v>105</v>
      </c>
      <c r="E3" s="1" t="s">
        <v>106</v>
      </c>
      <c r="F3" s="2" t="s">
        <v>107</v>
      </c>
      <c r="G3" s="2" t="s">
        <v>108</v>
      </c>
      <c r="H3" s="2" t="s">
        <v>109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110</v>
      </c>
      <c r="B4" s="3"/>
      <c r="C4" s="3"/>
      <c r="D4" s="3">
        <v>20</v>
      </c>
      <c r="E4" s="3"/>
      <c r="F4" s="3"/>
      <c r="G4" s="3"/>
      <c r="H4" s="3"/>
      <c r="I4" s="3"/>
      <c r="J4" s="3">
        <v>20</v>
      </c>
      <c r="K4" s="3"/>
      <c r="L4" s="3">
        <v>0</v>
      </c>
    </row>
    <row r="5" spans="1:12">
      <c r="A5" s="6" t="s">
        <v>111</v>
      </c>
      <c r="B5" s="3"/>
      <c r="C5" s="3"/>
      <c r="D5" s="3">
        <v>20</v>
      </c>
      <c r="E5" s="3"/>
      <c r="F5" s="3"/>
      <c r="G5" s="3"/>
      <c r="H5" s="3"/>
      <c r="I5" s="3"/>
      <c r="J5" s="3">
        <v>20</v>
      </c>
      <c r="K5" s="3"/>
      <c r="L5" s="3">
        <v>0</v>
      </c>
    </row>
    <row r="6" spans="1:12">
      <c r="A6" s="10" t="s">
        <v>112</v>
      </c>
      <c r="B6" s="3"/>
      <c r="C6" s="3"/>
      <c r="D6" s="3">
        <v>20</v>
      </c>
      <c r="E6" s="3"/>
      <c r="F6" s="3"/>
      <c r="G6" s="3"/>
      <c r="H6" s="3"/>
      <c r="I6" s="3"/>
      <c r="J6" s="3">
        <v>20</v>
      </c>
      <c r="K6" s="3"/>
      <c r="L6" s="3">
        <v>0</v>
      </c>
    </row>
    <row r="7" spans="1:12">
      <c r="A7" s="11" t="s">
        <v>113</v>
      </c>
      <c r="B7" s="3"/>
      <c r="C7" s="3"/>
      <c r="D7" s="3">
        <v>80</v>
      </c>
      <c r="E7" s="3"/>
      <c r="F7" s="3"/>
      <c r="G7" s="3"/>
      <c r="H7" s="3"/>
      <c r="I7" s="3"/>
      <c r="J7" s="3">
        <v>80</v>
      </c>
      <c r="K7" s="3"/>
      <c r="L7" s="3">
        <v>0</v>
      </c>
    </row>
    <row r="8" spans="1:12">
      <c r="A8" s="11" t="s">
        <v>114</v>
      </c>
      <c r="B8" s="3"/>
      <c r="C8" s="3"/>
      <c r="D8" s="3">
        <v>30</v>
      </c>
      <c r="E8" s="3"/>
      <c r="F8" s="3"/>
      <c r="G8" s="3"/>
      <c r="H8" s="3"/>
      <c r="I8" s="3"/>
      <c r="J8" s="3">
        <v>30</v>
      </c>
      <c r="K8" s="3"/>
      <c r="L8" s="3">
        <v>0</v>
      </c>
    </row>
    <row r="9" spans="1:12">
      <c r="A9" s="11" t="s">
        <v>115</v>
      </c>
      <c r="B9" s="3"/>
      <c r="C9" s="3"/>
      <c r="D9" s="3">
        <v>50</v>
      </c>
      <c r="E9" s="3"/>
      <c r="F9" s="3"/>
      <c r="G9" s="3"/>
      <c r="H9" s="3"/>
      <c r="I9" s="3"/>
      <c r="J9" s="3">
        <v>50</v>
      </c>
      <c r="K9" s="3"/>
      <c r="L9" s="3"/>
    </row>
    <row r="10" spans="1:12">
      <c r="A10" s="11" t="s">
        <v>116</v>
      </c>
      <c r="B10" s="3"/>
      <c r="C10" s="3"/>
      <c r="D10" s="3"/>
      <c r="E10" s="3">
        <v>20000</v>
      </c>
      <c r="F10" s="3"/>
      <c r="G10" s="3"/>
      <c r="H10" s="3"/>
      <c r="I10" s="3"/>
      <c r="J10" s="3">
        <v>20000</v>
      </c>
      <c r="K10" s="3"/>
      <c r="L10" s="3">
        <v>0</v>
      </c>
    </row>
    <row r="11" ht="16.5" spans="1:12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2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0</v>
      </c>
      <c r="D31" s="3">
        <f>SUM(D4:D30)</f>
        <v>220</v>
      </c>
      <c r="E31" s="3">
        <f>SUM(E4:E30)</f>
        <v>20000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20220</v>
      </c>
      <c r="K31" s="3"/>
      <c r="L31" s="3">
        <v>0</v>
      </c>
    </row>
    <row r="33" spans="1:12">
      <c r="A33" s="7" t="s">
        <v>117</v>
      </c>
      <c r="I33" s="7" t="s">
        <v>41</v>
      </c>
      <c r="K33" s="8">
        <v>45784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K33" sqref="K33:L33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107</v>
      </c>
      <c r="E3" s="1" t="s">
        <v>108</v>
      </c>
      <c r="F3" s="2" t="s">
        <v>105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118</v>
      </c>
      <c r="I33" s="7" t="s">
        <v>41</v>
      </c>
      <c r="K33" s="8">
        <v>45784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2025-05-06T11:59:12Z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